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315" yWindow="315" windowWidth="15480" windowHeight="11010" tabRatio="694"/>
  </bookViews>
  <sheets>
    <sheet name="Титул" sheetId="10" r:id="rId1"/>
    <sheet name="Р.1" sheetId="2" r:id="rId2"/>
    <sheet name="Справка" sheetId="12" r:id="rId3"/>
    <sheet name="Р.2" sheetId="4" r:id="rId4"/>
    <sheet name="Р.3" sheetId="5" r:id="rId5"/>
    <sheet name="Р.4,Р.5" sheetId="6" r:id="rId6"/>
    <sheet name="Р.6" sheetId="7" r:id="rId7"/>
    <sheet name="ФЛК (обязательный)" sheetId="8" r:id="rId8"/>
    <sheet name="ФЛК (информационный)" sheetId="13" r:id="rId9"/>
    <sheet name="Списки" sheetId="9" r:id="rId10"/>
  </sheets>
  <definedNames>
    <definedName name="_xlnm._FilterDatabase" localSheetId="8" hidden="1">'ФЛК (информационный)'!$A$1:$D$1</definedName>
    <definedName name="_xlnm._FilterDatabase" localSheetId="7" hidden="1">'ФЛК (обязательный)'!$A$1:$A$1</definedName>
    <definedName name="_xlnm.Print_Titles" localSheetId="7">'ФЛК (обязательный)'!$1:$1</definedName>
    <definedName name="Коды_периодов">Списки!$D$2:$E$3</definedName>
    <definedName name="Коды_судов">Списки!$A$2:$B$85</definedName>
    <definedName name="_xlnm.Print_Area" localSheetId="6">Р.6!$A$1:$J$27</definedName>
    <definedName name="_xlnm.Print_Area" localSheetId="9">Списки!$A$1:$E$85</definedName>
    <definedName name="_xlnm.Print_Area" localSheetId="0">Титул!$A$4:$P$30</definedName>
    <definedName name="Отчетные_периоды">Списки!$D$2:$D$3</definedName>
    <definedName name="Суды">Списки!$A$2:$A$85</definedName>
  </definedNames>
  <calcPr calcId="145621" fullCalcOnLoad="1"/>
</workbook>
</file>

<file path=xl/calcChain.xml><?xml version="1.0" encoding="utf-8"?>
<calcChain xmlns="http://schemas.openxmlformats.org/spreadsheetml/2006/main">
  <c r="A168" i="13" l="1"/>
  <c r="A167" i="13"/>
  <c r="A166" i="13"/>
  <c r="A165" i="13"/>
  <c r="A164" i="13"/>
  <c r="A163" i="13"/>
  <c r="A162" i="13"/>
  <c r="A160" i="13"/>
  <c r="A159" i="13"/>
  <c r="A158" i="13"/>
  <c r="A157" i="13"/>
  <c r="A156" i="13"/>
  <c r="A155" i="13"/>
  <c r="A154" i="13"/>
  <c r="A153" i="13"/>
  <c r="A152" i="13"/>
  <c r="A151" i="13"/>
  <c r="A150" i="13"/>
  <c r="A149" i="13"/>
  <c r="A148" i="13"/>
  <c r="A147" i="13"/>
  <c r="A146" i="13"/>
  <c r="A145" i="13"/>
  <c r="A144" i="13"/>
  <c r="A143" i="13"/>
  <c r="A142" i="13"/>
  <c r="A141" i="13"/>
  <c r="A140" i="13"/>
  <c r="A139" i="13"/>
  <c r="A138" i="13"/>
  <c r="A137" i="13"/>
  <c r="A136" i="13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8" i="13"/>
  <c r="A7" i="13"/>
  <c r="A6" i="13"/>
  <c r="A5" i="13"/>
  <c r="A4" i="13"/>
  <c r="A3" i="13"/>
  <c r="A2" i="13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52" i="8"/>
  <c r="A451" i="8"/>
  <c r="A450" i="8"/>
  <c r="A449" i="8"/>
  <c r="A447" i="8"/>
  <c r="A446" i="8"/>
  <c r="A445" i="8"/>
  <c r="A444" i="8"/>
  <c r="A442" i="8"/>
  <c r="A441" i="8"/>
  <c r="A440" i="8"/>
  <c r="A439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4" i="8"/>
  <c r="A53" i="8"/>
  <c r="A52" i="8"/>
  <c r="A51" i="8"/>
  <c r="A50" i="8"/>
  <c r="A49" i="8"/>
  <c r="A48" i="8"/>
  <c r="A47" i="8"/>
  <c r="A46" i="8"/>
  <c r="A33" i="8"/>
  <c r="A28" i="8"/>
  <c r="A27" i="8"/>
  <c r="A26" i="8"/>
  <c r="A25" i="8"/>
  <c r="A24" i="8"/>
  <c r="A23" i="8"/>
  <c r="A21" i="8"/>
  <c r="A20" i="8"/>
  <c r="A19" i="8"/>
  <c r="A18" i="8"/>
  <c r="A17" i="8"/>
  <c r="A16" i="8"/>
  <c r="A14" i="8"/>
  <c r="A13" i="8"/>
  <c r="A12" i="8"/>
  <c r="A11" i="8"/>
  <c r="A10" i="8"/>
  <c r="A9" i="8"/>
  <c r="A7" i="8"/>
  <c r="A6" i="8"/>
  <c r="A5" i="8"/>
  <c r="A4" i="8"/>
  <c r="A3" i="8"/>
  <c r="A2" i="8"/>
  <c r="A470" i="8"/>
  <c r="A469" i="8"/>
  <c r="A459" i="8"/>
  <c r="A460" i="8"/>
  <c r="A461" i="8"/>
  <c r="A462" i="8"/>
  <c r="A463" i="8"/>
  <c r="A464" i="8"/>
  <c r="A465" i="8"/>
  <c r="A466" i="8"/>
  <c r="A455" i="8"/>
  <c r="A453" i="8"/>
  <c r="A457" i="8"/>
  <c r="A458" i="8"/>
  <c r="A454" i="8"/>
  <c r="A270" i="8"/>
  <c r="A9" i="13"/>
  <c r="M3" i="10"/>
  <c r="A272" i="8"/>
  <c r="A269" i="8"/>
  <c r="A37" i="8"/>
  <c r="A38" i="8"/>
  <c r="A39" i="8"/>
  <c r="A40" i="8"/>
  <c r="A15" i="8"/>
  <c r="A42" i="8"/>
  <c r="A43" i="8"/>
  <c r="A22" i="8"/>
  <c r="A31" i="8"/>
  <c r="A32" i="8"/>
  <c r="A34" i="8"/>
  <c r="A35" i="8"/>
  <c r="A36" i="8"/>
  <c r="A30" i="8"/>
  <c r="A1" i="10"/>
  <c r="F22" i="10"/>
  <c r="A41" i="8"/>
  <c r="A437" i="8"/>
  <c r="A435" i="8"/>
  <c r="A8" i="8"/>
  <c r="A44" i="8"/>
  <c r="A268" i="8"/>
  <c r="A448" i="8"/>
  <c r="A456" i="8"/>
  <c r="A468" i="8"/>
  <c r="A45" i="8"/>
  <c r="A55" i="8"/>
  <c r="A267" i="8"/>
  <c r="A271" i="8"/>
  <c r="A443" i="8"/>
  <c r="A467" i="8"/>
  <c r="A438" i="8"/>
  <c r="A266" i="8"/>
  <c r="A265" i="8"/>
  <c r="A161" i="13"/>
  <c r="A436" i="8"/>
  <c r="M2" i="10"/>
  <c r="A218" i="8"/>
  <c r="A29" i="8"/>
  <c r="A434" i="8"/>
</calcChain>
</file>

<file path=xl/sharedStrings.xml><?xml version="1.0" encoding="utf-8"?>
<sst xmlns="http://schemas.openxmlformats.org/spreadsheetml/2006/main" count="2256" uniqueCount="1480">
  <si>
    <t>Ф.1_2011 разд.Р.2 стр.16.1 : [{стл.3}&gt;={стл.4}]</t>
  </si>
  <si>
    <t>Ф.1_2011 разд.Р.2 стр.16.10 : [{стл.3}&gt;={стл.4}]</t>
  </si>
  <si>
    <t>Ф.1_2011 разд.Р.2 стр.16.2 : [{стл.3}&gt;={стл.4}]</t>
  </si>
  <si>
    <t>Ф.1_2011 разд.Р.2 стр.16.3 : [{стл.3}&gt;={стл.4}]</t>
  </si>
  <si>
    <t>Ф.1_2011 разд.Р.2 стр.16.4 : [{стл.3}&gt;={стл.4}]</t>
  </si>
  <si>
    <t>Ф.1_2011 разд.Р.2 стр.16.5 : [{стл.3}&gt;={стл.4}]</t>
  </si>
  <si>
    <t>Ф.1_2011 разд.Р.2 стр.16.6 : [{стл.3}&gt;={стл.4}]</t>
  </si>
  <si>
    <t>Ф.1_2011 разд.Р.2 стр.16.6.1 : [{стл.3}&gt;={стл.4}]</t>
  </si>
  <si>
    <t>Ф.1_2011 разд.Р.2 стр.16.6.2 : [{стл.3}&gt;={стл.4}]</t>
  </si>
  <si>
    <t>Ф.1_2011 разд.Р.2 стр.16.7 : [{стл.3}&gt;={стл.4}]</t>
  </si>
  <si>
    <t>Ф.1_2011 разд.Р.2 стр.16.8 : [{стл.3}&gt;={стл.4}]</t>
  </si>
  <si>
    <t>Ф.1_2011 разд.Р.2 стр.16.9 : [{стл.3}&gt;={стл.4}]</t>
  </si>
  <si>
    <t>Ф.1_2011 разд.Р.2 стр.17 : [{стл.3}&gt;={стл.4}]</t>
  </si>
  <si>
    <t>Ф.1_2011 разд.Р.2 стр.17.1 : [{стл.3}&gt;={стл.4}]</t>
  </si>
  <si>
    <t>Ф.1_2011 разд.Р.2 стр.17.2 : [{стл.3}&gt;={стл.4}]</t>
  </si>
  <si>
    <t>Ф.1_2011 разд.Р.2 стр.17.3 : [{стл.3}&gt;={стл.4}]</t>
  </si>
  <si>
    <t>Ф.1_2011 разд.Р.2 стр.17.4 : [{стл.3}&gt;={стл.4}]</t>
  </si>
  <si>
    <t>Ф.1_2011 разд.Р.2 стр.18 : [{стл.3}&gt;={стл.4}]</t>
  </si>
  <si>
    <t>Ф.1_2011 разд.Р.2 стр.18.1 : [{стл.3}&gt;={стл.4}]</t>
  </si>
  <si>
    <t>Ф.1_2011 разд.Р.2 стр.18.2 : [{стл.3}&gt;={стл.4}]</t>
  </si>
  <si>
    <t>Ф.1_2011 разд.Р.2 стр.18.3 : [{стл.3}&gt;={стл.4}]</t>
  </si>
  <si>
    <t>Ф.1_2011 разд.Р.2 стр.19 : [{стл.3}&gt;={стл.4}]</t>
  </si>
  <si>
    <t>Ф.1_2011 разд.Р.2 стр.2 : [{стл.3}&gt;={стл.4}]</t>
  </si>
  <si>
    <t>Ф.1_2011 разд.Р.2 стр.20 : [{стл.3}&gt;={стл.4}]</t>
  </si>
  <si>
    <t>Ф.1_2011 разд.Р.2 стр.20.1 : [{стл.3}&gt;={стл.4}]</t>
  </si>
  <si>
    <t>Ф.1_2011 разд.Р.2 стр.20.1.1 : [{стл.3}&gt;={стл.4}]</t>
  </si>
  <si>
    <t>Ф.1_2011 разд.Р.2 стр.20.1.2 : [{стл.3}&gt;={стл.4}]</t>
  </si>
  <si>
    <t>Ф.1_2011 разд.Р.2 стр.20.2 : [{стл.3}&gt;={стл.4}]</t>
  </si>
  <si>
    <t>Ф.1_2011 разд.Р.2 стр.20.2.1 : [{стл.3}&gt;={стл.4}]</t>
  </si>
  <si>
    <t>Ф.1_2011 разд.Р.2 стр.20.2.2 : [{стл.3}&gt;={стл.4}]</t>
  </si>
  <si>
    <t>Ф.1_2011 разд.Р.2 стр.20.2.3 : [{стл.3}&gt;={стл.4}]</t>
  </si>
  <si>
    <t>Ф.1_2011 разд.Р.2 стр.20.2.4 : [{стл.3}&gt;={стл.4}]</t>
  </si>
  <si>
    <t>Ф.1_2011 разд.Р.2 стр.20.2.5 : [{стл.3}&gt;={стл.4}]</t>
  </si>
  <si>
    <t>Ф.1_2011 разд.Р.2 стр.20.2.6 : [{стл.3}&gt;={стл.4}]</t>
  </si>
  <si>
    <t>Ф.1_2011 разд.Р.2 стр.20.2.6.1 : [{стл.3}&gt;={стл.4}]</t>
  </si>
  <si>
    <t>Ф.1_2011 разд.Р.2 стр.20.2.6.2 : [{стл.3}&gt;={стл.4}]</t>
  </si>
  <si>
    <t>Ф.1_2011 разд.Р.2 стр.20.2.7 : [{стл.3}&gt;={стл.4}]</t>
  </si>
  <si>
    <t>Ф.1_2011 разд.Р.2 стр.20.2.8 : [{стл.3}&gt;={стл.4}]</t>
  </si>
  <si>
    <t>Ф.1_2011 разд.Р.2 стр.20.2.9 : [{стл.3}&gt;={стл.4}]</t>
  </si>
  <si>
    <t>Ф.1_2011 разд.Р.2 стр.21 : [{стл.3}&gt;={стл.4}]</t>
  </si>
  <si>
    <t>Ф.1_2011 разд.Р.2 стр.21.1 : [{стл.3}&gt;={стл.4}]</t>
  </si>
  <si>
    <t>Ф.1_2011 разд.Р.2 стр.21.1.1 : [{стл.3}&gt;={стл.4}]</t>
  </si>
  <si>
    <t>Ф.1_2011 разд.Р.2 стр.21.1.1.1 : [{стл.3}&gt;={стл.4}]</t>
  </si>
  <si>
    <t>Ф.1_2011 разд.Р.2 стр.21.1.2 : [{стл.3}&gt;={стл.4}]</t>
  </si>
  <si>
    <t>Ф.1_2011 разд.Р.2 стр.21.1.3 : [{стл.3}&gt;={стл.4}]</t>
  </si>
  <si>
    <t>Ф.1_2011 разд.Р.2 стр.21.1.4 : [{стл.3}&gt;={стл.4}]</t>
  </si>
  <si>
    <t>Ф.1_2011 разд.Р.2 стр.21.1.4.1 : [{стл.3}&gt;={стл.4}]</t>
  </si>
  <si>
    <t>Ф.1_2011 разд.Р.2 стр.21.1.4.2 : [{стл.3}&gt;={стл.4}]</t>
  </si>
  <si>
    <t>Ф.1_2011 разд.Р.2 стр.21.2 : [{стл.3}&gt;={стл.4}]</t>
  </si>
  <si>
    <t>Ф.1_2011 разд.Р.2 стр.22 : [{стл.3}&gt;={стл.4}]</t>
  </si>
  <si>
    <t>Ф.1_2011 разд.Р.2 стр.22.1 : [{стл.3}&gt;={стл.4}]</t>
  </si>
  <si>
    <t>Ф.1_2011 разд.Р.2 стр.22.1.1 : [{стл.3}&gt;={стл.4}]</t>
  </si>
  <si>
    <t>Ф.1_2011 разд.Р.2 стр.22.2 : [{стл.3}&gt;={стл.4}]</t>
  </si>
  <si>
    <t>Ф.1_2011 разд.Р.2 стр.22.3 : [{стл.3}&gt;={стл.4}]</t>
  </si>
  <si>
    <t>Ф.1_2011 разд.Р.2 стр.22.4 : [{стл.3}&gt;={стл.4}]</t>
  </si>
  <si>
    <t>Ф.1_2011 разд.Р.2 стр.23 : [{стл.3}&gt;={стл.4}]</t>
  </si>
  <si>
    <t>Ф.1_2011 разд.Р.2 стр.23.1 : [{стл.3}&gt;={стл.4}]</t>
  </si>
  <si>
    <t xml:space="preserve">Раздел 1 строка 7 графа 14 = графа «кол-во» строка «всего приостановлено» пункта 8 Справки к разделу 1 </t>
  </si>
  <si>
    <t>Ф.1_2011 разд.Р.1Спр.8 стл.1 : [{стр.1}={сумма стр.2-4}]</t>
  </si>
  <si>
    <t>Спр. к разделу 1, пункт 8: строка 1 «всего» = сумма строк «ст.143 АПК РФ», «ст. 144 АПК РФ», «иные»</t>
  </si>
  <si>
    <t>Ф.1_2011 разд.Р.1Спр.8 стл.2 : [{стр.1}={сумма стр.2-4}]</t>
  </si>
  <si>
    <t>Ф.1_2011 разд.Р.2 стр.1 : [{стл.1}&gt;={стл.2}]</t>
  </si>
  <si>
    <t>Раздел 2: графа 1 &gt;= графа 2 (по всем строкам)</t>
  </si>
  <si>
    <t>Ф.1_2011 разд.Р.2 стр.10 : [{стл.1}&gt;={стл.2}]</t>
  </si>
  <si>
    <t>Ф.1_2011 разд.Р.2 стр.1.1 : [{стл.1}&gt;={стл.2}]</t>
  </si>
  <si>
    <t>Ф.1_2011 разд.Р.2 стр.11 : [{стл.1}&gt;={стл.2}]</t>
  </si>
  <si>
    <t>Ф.1_2011 разд.Р.2 стр.12 : [{стл.1}&gt;={стл.2}]</t>
  </si>
  <si>
    <t>Ф.1_2011 разд.Р.2 стр.13 : [{стл.1}&gt;={стл.2}]</t>
  </si>
  <si>
    <t>Ф.1_2011 разд.Р.2 стр.14 : [{стл.1}&gt;={стл.2}]</t>
  </si>
  <si>
    <t>Ф.1_2011 разд.Р.2 стр.15 : [{стл.1}&gt;={стл.2}]</t>
  </si>
  <si>
    <t>Ф.1_2011 разд.Р.2 стр.15.1 : [{стл.1}&gt;={стл.2}]</t>
  </si>
  <si>
    <t>Ф.1_2011 разд.Р.2 стр.15.2 : [{стл.1}&gt;={стл.2}]</t>
  </si>
  <si>
    <t>Ф.1_2011 разд.Р.2 стр.15.3 : [{стл.1}&gt;={стл.2}]</t>
  </si>
  <si>
    <t>Ф.1_2011 разд.Р.2 стр.16 : [{стл.1}&gt;={стл.2}]</t>
  </si>
  <si>
    <t>Ф.1_2011 разд.Р.2 стр.16.1 : [{стл.1}&gt;={стл.2}]</t>
  </si>
  <si>
    <t>Ф.1_2011 разд.Р.2 стр.16.10 : [{стл.1}&gt;={стл.2}]</t>
  </si>
  <si>
    <t>Ф.1_2011 разд.Р.2 стр.16.2 : [{стл.1}&gt;={стл.2}]</t>
  </si>
  <si>
    <t>Ф.1_2011 разд.Р.2 стр.16.3 : [{стл.1}&gt;={стл.2}]</t>
  </si>
  <si>
    <t>Ф.1_2011 разд.Р.2 стр.16.4 : [{стл.1}&gt;={стл.2}]</t>
  </si>
  <si>
    <t>Ф.1_2011 разд.Р.2 стр.16.5 : [{стл.1}&gt;={стл.2}]</t>
  </si>
  <si>
    <t>Ф.1_2011 разд.Р.2 стр.16.6 : [{стл.1}&gt;={стл.2}]</t>
  </si>
  <si>
    <t>Ф.1_2011 разд.Р.2 стр.16.6.1 : [{стл.1}&gt;={стл.2}]</t>
  </si>
  <si>
    <t>Ф.1_2011 разд.Р.2 стр.16.6.2 : [{стл.1}&gt;={стл.2}]</t>
  </si>
  <si>
    <t>Ф.1_2011 разд.Р.2 стр.16.7 : [{стл.1}&gt;={стл.2}]</t>
  </si>
  <si>
    <t>Ф.1_2011 разд.Р.2 стр.16.8 : [{стл.1}&gt;={стл.2}]</t>
  </si>
  <si>
    <t>Ф.1_2011 разд.Р.2 стр.16.9 : [{стл.1}&gt;={стл.2}]</t>
  </si>
  <si>
    <t>Ф.1_2011 разд.Р.2 стр.17 : [{стл.1}&gt;={стл.2}]</t>
  </si>
  <si>
    <t>Ф.1_2011 разд.Р.2 стр.17.1 : [{стл.1}&gt;={стл.2}]</t>
  </si>
  <si>
    <t>Ф.1_2011 разд.Р.2 стр.17.2 : [{стл.1}&gt;={стл.2}]</t>
  </si>
  <si>
    <t>Ф.1_2011 разд.Р.2 стр.17.3 : [{стл.1}&gt;={стл.2}]</t>
  </si>
  <si>
    <t>Ф.1_2011 разд.Р.2 стр.17.4 : [{стл.1}&gt;={стл.2}]</t>
  </si>
  <si>
    <t>Ф.1_2011 разд.Р.2 стр.18 : [{стл.1}&gt;={стл.2}]</t>
  </si>
  <si>
    <t>Ф.1_2011 разд.Р.2 стр.18.1 : [{стл.1}&gt;={стл.2}]</t>
  </si>
  <si>
    <t>Ф.1_2011 разд.Р.2 стр.18.2 : [{стл.1}&gt;={стл.2}]</t>
  </si>
  <si>
    <t>Ф.1_2011 разд.Р.2 стр.18.3 : [{стл.1}&gt;={стл.2}]</t>
  </si>
  <si>
    <t>Ф.1_2011 разд.Р.2 стр.19 : [{стл.1}&gt;={стл.2}]</t>
  </si>
  <si>
    <t>Ф.1_2011 разд.Р.2 стр.2 : [{стл.1}&gt;={стл.2}]</t>
  </si>
  <si>
    <t>Ф.1_2011 разд.Р.2 стр.20 : [{стл.1}&gt;={стл.2}]</t>
  </si>
  <si>
    <t>Ф.1_2011 разд.Р.2 стр.20.1 : [{стл.1}&gt;={стл.2}]</t>
  </si>
  <si>
    <t>Ф.1_2011 разд.Р.2 стр.20.1.1 : [{стл.1}&gt;={стл.2}]</t>
  </si>
  <si>
    <t>Ф.1_2011 разд.Р.2 стр.20.1.2 : [{стл.1}&gt;={стл.2}]</t>
  </si>
  <si>
    <t>Ф.1_2011 разд.Р.2 стр.20.2 : [{стл.1}&gt;={стл.2}]</t>
  </si>
  <si>
    <t>Ф.1_2011 разд.Р.2 стр.20.2.1 : [{стл.1}&gt;={стл.2}]</t>
  </si>
  <si>
    <t>Ф.1_2011 разд.Р.2 стр.20.2.2 : [{стл.1}&gt;={стл.2}]</t>
  </si>
  <si>
    <t>Ф.1_2011 разд.Р.2 стр.20.2.3 : [{стл.1}&gt;={стл.2}]</t>
  </si>
  <si>
    <t>Ф.1_2011 разд.Р.2 стр.20.2.4 : [{стл.1}&gt;={стл.2}]</t>
  </si>
  <si>
    <t>Ф.1_2011 разд.Р.2 стр.20.2.5 : [{стл.1}&gt;={стл.2}]</t>
  </si>
  <si>
    <t>Ф.1_2011 разд.Р.2 стр.20.2.6 : [{стл.1}&gt;={стл.2}]</t>
  </si>
  <si>
    <t>Ф.1_2011 разд.Р.2 стр.20.2.6.1 : [{стл.1}&gt;={стл.2}]</t>
  </si>
  <si>
    <t>Ф.1_2011 разд.Р.2 стр.20.2.6.2 : [{стл.1}&gt;={стл.2}]</t>
  </si>
  <si>
    <t>Ф.1_2011 разд.Р.2 стр.20.2.7 : [{стл.1}&gt;={стл.2}]</t>
  </si>
  <si>
    <t>Ф.1_2011 разд.Р.2 стр.20.2.8 : [{стл.1}&gt;={стл.2}]</t>
  </si>
  <si>
    <t>Ф.1_2011 разд.Р.2 стр.20.2.9 : [{стл.1}&gt;={стл.2}]</t>
  </si>
  <si>
    <t>Ф.1_2011 разд.Р.2 стр.21 : [{стл.1}&gt;={стл.2}]</t>
  </si>
  <si>
    <t>Ф.1_2011 разд.Р.2 стр.21.1 : [{стл.1}&gt;={стл.2}]</t>
  </si>
  <si>
    <t>Ф.1_2011 разд.Р.2 стр.3.1 : [{стл.3}&gt;={стл.4}]</t>
  </si>
  <si>
    <t>Ф.1_2011 разд.Р.2 стр.31 : [{стл.3}&gt;={стл.4}]</t>
  </si>
  <si>
    <t>Ф.1_2011 разд.Р.2 стр.3.1.1 : [{стл.3}&gt;={стл.4}]</t>
  </si>
  <si>
    <t>Ф.1_2011 разд.Р.2 стр.31.1 : [{стл.3}&gt;={стл.4}]</t>
  </si>
  <si>
    <t>Ф.1_2011 разд.Р.2 стр.31.1.1 : [{стл.3}&gt;={стл.4}]</t>
  </si>
  <si>
    <t>Ф.1_2011 разд.Р.2 стр.31.1.2 : [{стл.3}&gt;={стл.4}]</t>
  </si>
  <si>
    <t>Ф.1_2011 разд.Р.2 стр.31.2 : [{стл.3}&gt;={стл.4}]</t>
  </si>
  <si>
    <t>Ф.1_2011 разд.Р.2 стр.31.3 : [{стл.3}&gt;={стл.4}]</t>
  </si>
  <si>
    <t>Ф.1_2011 разд.Р.2 стр.31.4 : [{стл.3}&gt;={стл.4}]</t>
  </si>
  <si>
    <t>Ф.1_2011 разд.Р.2 стр.31.4.1 : [{стл.3}&gt;={стл.4}]</t>
  </si>
  <si>
    <t>Ф.1_2011 разд.Р.2 стр.3.2 : [{стл.3}&gt;={стл.4}]</t>
  </si>
  <si>
    <t>Ф.1_2011 разд.Р.2 стр.3.3 : [{стл.3}&gt;={стл.4}]</t>
  </si>
  <si>
    <t>Ф.1_2011 разд.Р.2 стр.4 : [{стл.3}&gt;={стл.4}]</t>
  </si>
  <si>
    <t>Ф.1_2011 разд.Р.2 стр.4.1 : [{стл.3}&gt;={стл.4}]</t>
  </si>
  <si>
    <t>Ф.1_2011 разд.Р.2 стр.5 : [{стл.3}&gt;={стл.4}]</t>
  </si>
  <si>
    <t>Ф.1_2011 разд.Р.2 стр.5.1 : [{стл.3}&gt;={стл.4}]</t>
  </si>
  <si>
    <t>Ф.1_2011 разд.Р.2 стр.6 : [{стл.3}&gt;={стл.4}]</t>
  </si>
  <si>
    <t>Ф.1_2011 разд.Р.2 стр.7 : [{стл.3}&gt;={стл.4}]</t>
  </si>
  <si>
    <t>Ф.1_2011 разд.Р.2 стр.7.1 : [{стл.3}&gt;={стл.4}]</t>
  </si>
  <si>
    <t>Ф.1_2011 разд.Р.2 стр.7.1.1 : [{стл.3}&gt;={стл.4}]</t>
  </si>
  <si>
    <t>Ф.1_2011 разд.Р.2 стр.7.2 : [{стл.3}&gt;={стл.4}]</t>
  </si>
  <si>
    <t>Ф.1_2011 разд.Р.2 стр.8 : [{стл.3}&gt;={стл.4}]</t>
  </si>
  <si>
    <t>Ф.1_2011 разд.Р.2 стр.9 : [{стл.3}&gt;={стл.4}]</t>
  </si>
  <si>
    <t>Ф.1_2011 разд.Р.2 стр.33 : [{стл.3}&gt;={стл.4}]</t>
  </si>
  <si>
    <t>Ф.1_2011 разд.Р.2 стр.33.1 : [{стл.3}&gt;={стл.4}]</t>
  </si>
  <si>
    <t>Ф.1_2011 разд.Р.2 стр.33.2 : [{стл.3}&gt;={стл.4}]</t>
  </si>
  <si>
    <t>Ф.1_2011 разд.Р.2 стр.34 : [{стл.3}&gt;={стл.4}]</t>
  </si>
  <si>
    <t>{Ф.1_2011 разд.Р.2 стл.1 сумма стр.37-38}={Ф.1_2011 разд.Р.1 стл.6 стр.5}</t>
  </si>
  <si>
    <t>Ф.1_2011 разд.Р.2 стр.37 : [{стл.3}&gt;={стл.4}]</t>
  </si>
  <si>
    <t>Ф.1_2011 разд.Р.2 стр.38 : [{стл.3}&gt;={стл.4}]</t>
  </si>
  <si>
    <t>Ф.1_2011 разд.Р.2 стр.39 : [{стл.3}&gt;={стл.4}]</t>
  </si>
  <si>
    <t>Ф.1_2011 разд.Р.2 стр.35 : [{стл.3}&gt;={стл.4}]</t>
  </si>
  <si>
    <t>Ф.1_2011 разд.Р.2 стр.36 : [{стл.3}&gt;={стл.4}]</t>
  </si>
  <si>
    <t>Ф.1_2011 разд.Р.2 стр.40 : [{стл.3}&gt;={стл.4}]</t>
  </si>
  <si>
    <t>Ф.1_2011 разд.Р.2 стр.40.1 : [{стл.3}&gt;={стл.4}]</t>
  </si>
  <si>
    <t>Ф.1_2011 разд.Р.2 стр.40.1.1 : [{стл.3}&gt;={стл.4}]</t>
  </si>
  <si>
    <t>Ф.1_2011 разд.Р.2 стр.40.1.2 : [{стл.3}&gt;={стл.4}]</t>
  </si>
  <si>
    <t>Ф.1_2011 разд.Р.2 стр.40.1.3 : [{стл.3}&gt;={стл.4}]</t>
  </si>
  <si>
    <t>Ф.1_2011 разд.Р.2 стр.40.3 : [{стл.3}&gt;={стл.4}]</t>
  </si>
  <si>
    <t>Ф.1_2011 разд.Р.2 стр.40.4 : [{стл.3}&gt;={стл.4}]</t>
  </si>
  <si>
    <t>Ф.1_2011 разд.Р.2 стр.40.5 : [{стл.3}&gt;={стл.4}]</t>
  </si>
  <si>
    <t xml:space="preserve">          в т.ч.: абз. 2 ч. 5 ст. 158 АПК РФ</t>
  </si>
  <si>
    <t>24.6</t>
  </si>
  <si>
    <r>
      <rPr>
        <sz val="10"/>
        <rFont val="Times New Roman"/>
        <family val="1"/>
        <charset val="204"/>
      </rPr>
      <t xml:space="preserve">         из них:
         </t>
    </r>
    <r>
      <rPr>
        <b/>
        <sz val="10"/>
        <rFont val="Times New Roman"/>
        <family val="1"/>
        <charset val="204"/>
      </rPr>
      <t>о взыскании в доход бюджета</t>
    </r>
  </si>
  <si>
    <t xml:space="preserve">         по обращению взыскания на средства бюджета</t>
  </si>
  <si>
    <t xml:space="preserve">         на основании определений об обеспечении иска</t>
  </si>
  <si>
    <r>
      <t xml:space="preserve">         в том числе:
         </t>
    </r>
    <r>
      <rPr>
        <b/>
        <sz val="10"/>
        <rFont val="Times New Roman"/>
        <family val="1"/>
        <charset val="204"/>
      </rPr>
      <t>в связи с исполнением</t>
    </r>
  </si>
  <si>
    <t xml:space="preserve">         с отказом в возбуждении исп. произ-ва на основании 
         п. 4 ч.1 ст. 31 З-на "Об исп. произ-ве"</t>
  </si>
  <si>
    <t>кол-во опреде-лений</t>
  </si>
  <si>
    <t>Раздел 2: строка 29 &gt;= суммы строк 29.1, 29.2, 29.3, 29.4, 29.5, 29.6, 29.7, 29.8, 29.9, 29.10</t>
  </si>
  <si>
    <t xml:space="preserve">                                              признание иска, отказ от иска</t>
  </si>
  <si>
    <t xml:space="preserve">                                              в т.ч. в связи с правовой позицией: </t>
  </si>
  <si>
    <t xml:space="preserve"> дел</t>
  </si>
  <si>
    <t>определений</t>
  </si>
  <si>
    <t>кол-во
определений</t>
  </si>
  <si>
    <t>сумма
(тыс. руб.)</t>
  </si>
  <si>
    <t>Ф.1_2011 разд.Р.2 стр.29.2 : [{стл.1}&gt;={стл.2}]</t>
  </si>
  <si>
    <t>Ф.1_2011 разд.Р.2 стр.29.2.1 : [{стл.1}&gt;={стл.2}]</t>
  </si>
  <si>
    <t>Ф.1_2011 разд.Р.2 стр.29.2.2 : [{стл.1}&gt;={стл.2}]</t>
  </si>
  <si>
    <t>Ф.1_2011 разд.Р.2 стр.29.2.3 : [{стл.1}&gt;={стл.2}]</t>
  </si>
  <si>
    <t>Ф.1_2011 разд.Р.2 стр.29.3 : [{стл.1}&gt;={стл.2}]</t>
  </si>
  <si>
    <t>Ф.1_2011 разд.Р.2 стр.29.4 : [{стл.1}&gt;={стл.2}]</t>
  </si>
  <si>
    <t>Ф.1_2011 разд.Р.2 стр.29.5 : [{стл.1}&gt;={стл.2}]</t>
  </si>
  <si>
    <t>Ф.1_2011 разд.Р.2 стр.29.6 : [{стл.1}&gt;={стл.2}]</t>
  </si>
  <si>
    <t>Ф.1_2011 разд.Р.2 стр.29.7 : [{стл.1}&gt;={стл.2}]</t>
  </si>
  <si>
    <t>Ф.1_2011 разд.Р.2 стр.29.8 : [{стл.1}&gt;={стл.2}]</t>
  </si>
  <si>
    <t>Ф.1_2011 разд.Р.2 стр.29.9 : [{стл.1}&gt;={стл.2}]</t>
  </si>
  <si>
    <t>Ф.1_2011 разд.Р.2 стр.3 : [{стл.1}&gt;={стл.2}]</t>
  </si>
  <si>
    <t>Ф.1_2011 разд.Р.2 стр.30 : [{стл.1}&gt;={стл.2}]</t>
  </si>
  <si>
    <t>Ф.1_2011 разд.Р.2 стр.30.1 : [{стл.1}&gt;={стл.2}]</t>
  </si>
  <si>
    <t>Ф.1_2011 разд.Р.2 стр.30.2 : [{стл.1}&gt;={стл.2}]</t>
  </si>
  <si>
    <t>Ф.1_2011 разд.Р.2 стр.30.3 : [{стл.1}&gt;={стл.2}]</t>
  </si>
  <si>
    <t>Ф.1_2011 разд.Р.2 стр.3.1 : [{стл.1}&gt;={стл.2}]</t>
  </si>
  <si>
    <t>Ф.1_2011 разд.Р.2 стр.31 : [{стл.1}&gt;={стл.2}]</t>
  </si>
  <si>
    <t>Ф.1_2011 разд.Р.2 стр.3.1.1 : [{стл.1}&gt;={стл.2}]</t>
  </si>
  <si>
    <t>Ф.1_2011 разд.Р.2 стр.31.1 : [{стл.1}&gt;={стл.2}]</t>
  </si>
  <si>
    <t>Ф.1_2011 разд.Р.2 стр.31.1.1 : [{стл.1}&gt;={стл.2}]</t>
  </si>
  <si>
    <t>Ф.1_2011 разд.Р.2 стр.31.1.2 : [{стл.1}&gt;={стл.2}]</t>
  </si>
  <si>
    <t>Ф.1_2011 разд.Р.2 стр.31.2 : [{стл.1}&gt;={стл.2}]</t>
  </si>
  <si>
    <t>Ф.1_2011 разд.Р.2 стр.31.3 : [{стл.1}&gt;={стл.2}]</t>
  </si>
  <si>
    <t>Ф.1_2011 разд.Р.2 стр.31.4 : [{стл.1}&gt;={стл.2}]</t>
  </si>
  <si>
    <t>Ф.1_2011 разд.Р.2 стр.31.4.1 : [{стл.1}&gt;={стл.2}]</t>
  </si>
  <si>
    <t>Ф.1_2011 разд.Р.2 стр.3.2 : [{стл.1}&gt;={стл.2}]</t>
  </si>
  <si>
    <t>Ф.1_2011 разд.Р.2 стр.32 : [{стл.1}&gt;={стл.2}]</t>
  </si>
  <si>
    <t>Ф.1_2011 разд.Р.2 стр.32.1 : [{стл.1}&gt;={стл.2}]</t>
  </si>
  <si>
    <t>Ф.1_2011 разд.Р.2 стр.32.1.1 : [{стл.1}&gt;={стл.2}]</t>
  </si>
  <si>
    <t>Ф.1_2011 разд.Р.2 стр.32.1.2 : [{стл.1}&gt;={стл.2}]</t>
  </si>
  <si>
    <t>Ф.1_2011 разд.Р.2 стр.32.1.3 : [{стл.1}&gt;={стл.2}]</t>
  </si>
  <si>
    <t>Ф.1_2011 разд.Р.2 стр.32.1.4 : [{стл.1}&gt;={стл.2}]</t>
  </si>
  <si>
    <t>Ф.1_2011 разд.Р.2 стр.32.1.5 : [{стл.1}&gt;={стл.2}]</t>
  </si>
  <si>
    <t>Ф.1_2011 разд.Р.2 стр.32.1.6 : [{стл.1}&gt;={стл.2}]</t>
  </si>
  <si>
    <t>Ф.1_2011 разд.Р.2 стр.32.1.7 : [{стл.1}&gt;={стл.2}]</t>
  </si>
  <si>
    <t>Ф.1_2011 разд.Р.2 стр.32.1.8 : [{стл.1}&gt;={стл.2}]</t>
  </si>
  <si>
    <t>Ф.1_2011 разд.Р.2 стр.32.1.9 : [{стл.1}&gt;={стл.2}]</t>
  </si>
  <si>
    <t>Ф.1_2011 разд.Р.2 стр.32.2 : [{стл.1}&gt;={стл.2}]</t>
  </si>
  <si>
    <t>Ф.1_2011 разд.Р.2 стр.32.2.1 : [{стл.1}&gt;={стл.2}]</t>
  </si>
  <si>
    <t>Ф.1_2011 разд.Р.2 стр.32.2.2 : [{стл.1}&gt;={стл.2}]</t>
  </si>
  <si>
    <t>Ф.1_2011 разд.Р.2 стр.32.2.3 : [{стл.1}&gt;={стл.2}]</t>
  </si>
  <si>
    <t>Ф.1_2011 разд.Р.2 стр.32.2.4 : [{стл.1}&gt;={стл.2}]</t>
  </si>
  <si>
    <t>Ф.1_2011 разд.Р.2 стр.32.2.5 : [{стл.1}&gt;={стл.2}]</t>
  </si>
  <si>
    <t>Ф.1_2011 разд.Р.2 стр.32.2.6 : [{стл.1}&gt;={стл.2}]</t>
  </si>
  <si>
    <t>Ф.1_2011 разд.Р.2 стр.32.2.7 : [{стл.1}&gt;={стл.2}]</t>
  </si>
  <si>
    <t>Ф.1_2011 разд.Р.2 стр.32.2.8 : [{стл.1}&gt;={стл.2}]</t>
  </si>
  <si>
    <t>Ф.1_2011 разд.Р.2 стр.32.2.9 : [{стл.1}&gt;={стл.2}]</t>
  </si>
  <si>
    <t>Ф.1_2011 разд.Р.2 стр.3.3 : [{стл.1}&gt;={стл.2}]</t>
  </si>
  <si>
    <t>Ф.1_2011 разд.Р.2 стр.33 : [{стл.1}&gt;={стл.2}]</t>
  </si>
  <si>
    <t>Ф.1_2011 разд.Р.2 стр.33.1 : [{стл.1}&gt;={стл.2}]</t>
  </si>
  <si>
    <t>Ф.1_2011 разд.Р.2 стр.33.2 : [{стл.1}&gt;={стл.2}]</t>
  </si>
  <si>
    <t>Ф.1_2011 разд.Р.2 стр.34 : [{стл.1}&gt;={стл.2}]</t>
  </si>
  <si>
    <t>Ф.1_2011 разд.Р.2 стр.35 : [{стл.1}&gt;={стл.2}]</t>
  </si>
  <si>
    <t>Ф.1_2011 разд.Р.2 стр.36 : [{стл.1}&gt;={стл.2}]</t>
  </si>
  <si>
    <t>Ф.1_2011 разд.Р.2 стр.37 : [{стл.1}&gt;={стл.2}]</t>
  </si>
  <si>
    <t>Ф.1_2011 разд.Р.2 стр.38 : [{стл.1}&gt;={стл.2}]</t>
  </si>
  <si>
    <t>Ф.1_2011 разд.Р.2 стр.39 : [{стл.1}&gt;={стл.2}]</t>
  </si>
  <si>
    <t>Ф.1_2011 разд.Р.2 стр.4 : [{стл.1}&gt;={стл.2}]</t>
  </si>
  <si>
    <t>Ф.1_2011 разд.Р.2 стр.40 : [{стл.1}&gt;={стл.2}]</t>
  </si>
  <si>
    <t>Ф.1_2011 разд.Р.2 стр.40.1 : [{стл.1}&gt;={стл.2}]</t>
  </si>
  <si>
    <t>Ф.1_2011 разд.Р.2 стр.40.1.1 : [{стл.1}&gt;={стл.2}]</t>
  </si>
  <si>
    <t>Ф.1_2011 разд.Р.2 стр.40.1.2 : [{стл.1}&gt;={стл.2}]</t>
  </si>
  <si>
    <t>Ф.1_2011 разд.Р.2 стр.40.1.3 : [{стл.1}&gt;={стл.2}]</t>
  </si>
  <si>
    <t>Ф.1_2011 разд.Р.2 стр.40.2 : [{стл.1}&gt;={стл.2}]</t>
  </si>
  <si>
    <t>Ф.1_2011 разд.Р.2 стр.40.3 : [{стл.1}&gt;={стл.2}]</t>
  </si>
  <si>
    <t>Ф.1_2011 разд.Р.2 стр.40.4 : [{стл.1}&gt;={стл.2}]</t>
  </si>
  <si>
    <t>Ф.1_2011 разд.Р.2 стр.40.5 : [{стл.1}&gt;={стл.2}]</t>
  </si>
  <si>
    <t>Ф.1_2011 разд.Р.2 стр.4.1 : [{стл.1}&gt;={стл.2}]</t>
  </si>
  <si>
    <t>Ф.1_2011 разд.Р.2 стр.5 : [{стл.1}&gt;={стл.2}]</t>
  </si>
  <si>
    <t>Ф.1_2011 разд.Р.2 стр.5.1 : [{стл.1}&gt;={стл.2}]</t>
  </si>
  <si>
    <t>Ф.1_2011 разд.Р.2 стр.6 : [{стл.1}&gt;={стл.2}]</t>
  </si>
  <si>
    <t>Ф.1_2011 разд.Р.2 стр.7 : [{стл.1}&gt;={стл.2}]</t>
  </si>
  <si>
    <t>Ф.1_2011 разд.Р.2 стр.7.1 : [{стл.1}&gt;={стл.2}]</t>
  </si>
  <si>
    <t>Ф.1_2011 разд.Р.2 стр.7.1.1 : [{стл.1}&gt;={стл.2}]</t>
  </si>
  <si>
    <t>Ф.1_2011 разд.Р.2 стр.7.2 : [{стл.1}&gt;={стл.2}]</t>
  </si>
  <si>
    <t>Ф.1_2011 разд.Р.2 стр.8 : [{стл.1}&gt;={стл.2}]</t>
  </si>
  <si>
    <t>Ф.1_2011 разд.Р.2 стр.9 : [{стл.1}&gt;={стл.2}]</t>
  </si>
  <si>
    <t>Ф.1_2011 разд.Р.2 стл.1 : [{стр.1}&gt;={стр.1.1}]</t>
  </si>
  <si>
    <t>Раздел 2: строка 1 &gt;= строка 1.1</t>
  </si>
  <si>
    <t>Ф.1_2011 разд.Р.2 стл.2 : [{стр.1}&gt;={стр.1.1}]</t>
  </si>
  <si>
    <t>Ф.1_2011 разд.Р.2 стл.3 : [{стр.1}&gt;={стр.1.1}]</t>
  </si>
  <si>
    <t>Ф.1_2011 разд.Р.2 стл.4 : [{стр.1}&gt;={стр.1.1}]</t>
  </si>
  <si>
    <t>Ф.1_2011 разд.Р.2 стл.1 : [{стр.3}&gt;={стр.3.1}+{стр.3.2}+{стр.3.3}]</t>
  </si>
  <si>
    <t>Раздел 2: строка 3 &gt;= сумма строк 3.1, 3.2, 3.3</t>
  </si>
  <si>
    <t>Ф.1_2011 разд.Р.2 стл.2 : [{стр.3}&gt;={стр.3.1}+{стр.3.2}+{стр.3.3}]</t>
  </si>
  <si>
    <t>Ф.1_2011 разд.Р.2 стл.3 : [{стр.3}&gt;={стр.3.1}+{стр.3.2}+{стр.3.3}]</t>
  </si>
  <si>
    <t>Ф.1_2011 разд.Р.2 стл.4 : [{стр.3}&gt;={стр.3.1}+{стр.3.2}+{стр.3.3}]</t>
  </si>
  <si>
    <t>Ф.1_2011 разд.Р.2 стл.1 : [{стр.3.1}&gt;={стр.3.1.1}]</t>
  </si>
  <si>
    <t>Раздел 2: строка 3.1 &gt;= строка 3.1.1</t>
  </si>
  <si>
    <t>Ф.1_2011 разд.Р.2 стл.2 : [{стр.3.1}&gt;={стр.3.1.1}]</t>
  </si>
  <si>
    <t>Ф.1_2011 разд.Р.2 стл.3 : [{стр.3.1}&gt;={стр.3.1.1}]</t>
  </si>
  <si>
    <t>Ф.1_2011 разд.Р.2 стл.4 : [{стр.3.1}&gt;={стр.3.1.1}]</t>
  </si>
  <si>
    <t>Ф.1_2011 разд.Р.2 стл.1 : [{стр.4}&gt;={стр.4.1}]</t>
  </si>
  <si>
    <t>Раздел 2: строка 4 &gt;= строка 4.1</t>
  </si>
  <si>
    <t>Ф.1_2011 разд.Р.2 стл.2 : [{стр.4}&gt;={стр.4.1}]</t>
  </si>
  <si>
    <t>Ф.1_2011 разд.Р.2 стл.3 : [{стр.4}&gt;={стр.4.1}]</t>
  </si>
  <si>
    <t>Ф.1_2011 разд.Р.2 стл.4 : [{стр.4}&gt;={стр.4.1}]</t>
  </si>
  <si>
    <t>Ф.1_2011 разд.Р.2 стл.1 : [{стр.5}&gt;={стр.5.1}]</t>
  </si>
  <si>
    <t>Раздел 2: строка 5 &gt;= строка 5.1</t>
  </si>
  <si>
    <t>Ф.1_2011 разд.Р.2 стл.2 : [{стр.5}&gt;={стр.5.1}]</t>
  </si>
  <si>
    <t>Ф.1_2011 разд.Р.2 стл.3 : [{стр.5}&gt;={стр.5.1}]</t>
  </si>
  <si>
    <t>Ф.1_2011 разд.Р.2 стл.4 : [{стр.5}&gt;={стр.5.1}]</t>
  </si>
  <si>
    <t>Ф.1_2011 разд.Р.2 стл.1 : [{стр.7}&gt;={стр.7.1}+{стр.7.2}]</t>
  </si>
  <si>
    <t>Раздел 2: строка 7 &gt;= сумма строк 7.1, 7.2</t>
  </si>
  <si>
    <t>Ф.1_2011 разд.Р.2 стл.2 : [{стр.7}&gt;={стр.7.1}+{стр.7.2}]</t>
  </si>
  <si>
    <t>Ф.1_2011 разд.Р.2 стл.3 : [{стр.7}&gt;={стр.7.1}+{стр.7.2}]</t>
  </si>
  <si>
    <t>Ф.1_2011 разд.Р.2 стл.4 : [{стр.7}&gt;={стр.7.1}+{стр.7.2}]</t>
  </si>
  <si>
    <t>Ф.1_2011 разд.Р.2 стл.1 : [{стр.7.1}&gt;={стр.7.1.1}]</t>
  </si>
  <si>
    <t>Раздел 2: строка 7.1 &gt;= строка 7.1.1</t>
  </si>
  <si>
    <t>Ф.1_2011 разд.Р.2 стл.2 : [{стр.7.1}&gt;={стр.7.1.1}]</t>
  </si>
  <si>
    <t>Ф.1_2011 разд.Р.2 стл.3 : [{стр.7.1}&gt;={стр.7.1.1}]</t>
  </si>
  <si>
    <t>Ф.1_2011 разд.Р.2 стл.4 : [{стр.7.1}&gt;={стр.7.1.1}]</t>
  </si>
  <si>
    <t>Ф.1_2011 разд.Р.2 стл.1 : [{стр.15}={стр.3}+{стр.4}+{стр.5}+{стр.6}+{стр.7}+{сумма стр.8-14}]</t>
  </si>
  <si>
    <t>Раздел 2: строка 15 = сумма строк 3, 4, 5, 6, 7, 8 - 14</t>
  </si>
  <si>
    <t>Ф.1_2011 разд.Р.2 стл.2 : [{стр.15}={стр.3}+{стр.4}+{стр.5}+{стр.6}+{стр.7}+{сумма стр.8-14}]</t>
  </si>
  <si>
    <t>Ф.1_2011 разд.Р.2 стл.3 : [{стр.15}={стр.3}+{стр.4}+{стр.5}+{стр.6}+{стр.7}+{сумма стр.8-14}]</t>
  </si>
  <si>
    <t>Ф.1_2011 разд.Р.2 стл.4 : [{стр.15}={стр.3}+{стр.4}+{стр.5}+{стр.6}+{стр.7}+{сумма стр.8-14}]</t>
  </si>
  <si>
    <t>Ф.1_2011 разд.Р.2 стл.1 : [{стр.15}&gt;={сумма стр.15.1-15.3}]</t>
  </si>
  <si>
    <t>Раздел 2: строка 15 &gt;= сумма строк 15.1, 15.2, 15.3</t>
  </si>
  <si>
    <t>Ф.1_2011 разд.Р.2 стл.2 : [{стр.15}&gt;={сумма стр.15.1-15.3}]</t>
  </si>
  <si>
    <t>Ф.1_2011 разд.Р.2 стл.3 : [{стр.15}&gt;={сумма стр.15.1-15.3}]</t>
  </si>
  <si>
    <t>Ф.1_2011 разд.Р.2 стл.4 : [{стр.15}&gt;={сумма стр.15.1-15.3}]</t>
  </si>
  <si>
    <t>Ф.1_2011 разд.Р.2 стл.1 : [{стр.16}&gt;={сумма стр.16.1-16.6}+{сумма стр.16.7-16.10}]</t>
  </si>
  <si>
    <t>Раздел 2: строка 16 &gt;= сумма строк 16.1 - 16.6, 16.7 – 16.10</t>
  </si>
  <si>
    <t>Ф.1_2011 разд.Р.2 стл.2 : [{стр.16}&gt;={сумма стр.16.1-16.6}+{сумма стр.16.7-16.10}]</t>
  </si>
  <si>
    <t>Ф.1_2011 разд.Р.2 стл.3 : [{стр.16}&gt;={сумма стр.16.1-16.6}+{сумма стр.16.7-16.10}]</t>
  </si>
  <si>
    <t>Ф.1_2011 разд.Р.2 стл.4 : [{стр.16}&gt;={сумма стр.16.1-16.6}+{сумма стр.16.7-16.10}]</t>
  </si>
  <si>
    <t>Ф.1_2011 разд.Р.2 стл.1 : [{стр.16.6}&gt;={сумма стр.16.6.1-16.6.2}]</t>
  </si>
  <si>
    <t>Раздел 2: строка 16.6 &gt;= сумма строк 16.6.1, 16.6.2</t>
  </si>
  <si>
    <t>Ф.1_2011 разд.Р.2 стл.2 : [{стр.16.6}&gt;={сумма стр.16.6.1-16.6.2}]</t>
  </si>
  <si>
    <t>Ф.1_2011 разд.Р.2 стл.3 : [{стр.16.6}&gt;={сумма стр.16.6.1-16.6.2}]</t>
  </si>
  <si>
    <t>Ф.1_2011 разд.Р.2 стл.4 : [{стр.16.6}&gt;={сумма стр.16.6.1-16.6.2}]</t>
  </si>
  <si>
    <t>Ф.1_2011 разд.Р.2 стл.1 : [{стр.17}&gt;={сумма стр.17.1-17.2}]</t>
  </si>
  <si>
    <t>Раздел 2: строка 17 &gt;= строка 17.1 + строка 17.2</t>
  </si>
  <si>
    <t>Ф.1_2011 разд.Р.2 стл.2 : [{стр.17}&gt;={сумма стр.17.1-17.2}]</t>
  </si>
  <si>
    <t>Ф.1_2011 разд.Р.2 стл.3 : [{стр.17}&gt;={сумма стр.17.1-17.2}]</t>
  </si>
  <si>
    <t>Ф.1_2011 разд.Р.2 стл.4 : [{стр.17}&gt;={сумма стр.17.1-17.2}]</t>
  </si>
  <si>
    <t>Ф.1_2011 разд.Р.2 стл.1 : [{стр.17}&gt;={сумма стр.17.3-17.4}]</t>
  </si>
  <si>
    <t>Раздел 2: строка 17 &gt;= строка 17.3 + строка 17.4</t>
  </si>
  <si>
    <t>Ф.1_2011 разд.Р.2 стл.2 : [{стр.17}&gt;={сумма стр.17.3-17.4}]</t>
  </si>
  <si>
    <t>Ф.1_2011 разд.Р.2 стл.3 : [{стр.17}&gt;={сумма стр.17.3-17.4}]</t>
  </si>
  <si>
    <t>Ф.1_2011 разд.Р.2 стл.4 : [{стр.17}&gt;={сумма стр.17.3-17.4}]</t>
  </si>
  <si>
    <t>Ф.1_2011 разд.Р.2 стл.1 : [{стр.18}&gt;={сумма стр.18.1-18.3}]</t>
  </si>
  <si>
    <t>Раздел 2: строка 18 &gt;= сумма строк 18.1, 18.2, 18.3</t>
  </si>
  <si>
    <t>Ф.1_2011 разд.Р.2 стл.2 : [{стр.18}&gt;={сумма стр.18.1-18.3}]</t>
  </si>
  <si>
    <t>Ф.1_2011 разд.Р.2 стл.3 : [{стр.18}&gt;={сумма стр.18.1-18.3}]</t>
  </si>
  <si>
    <t>Ф.1_2011 разд.Р.2 стл.4 : [{стр.18}&gt;={сумма стр.18.1-18.3}]</t>
  </si>
  <si>
    <t>Ф.1_2011 разд.Р.2 стл.1 : [{стр.20}&gt;={стр.20.1}+{стр.20.2}]</t>
  </si>
  <si>
    <t>Раздел 2: строка 20 &gt;= строка 20.1 + строка 20.2</t>
  </si>
  <si>
    <t>Ф.1_2011 разд.Р.2 стл.2 : [{стр.20}&gt;={стр.20.1}+{стр.20.2}]</t>
  </si>
  <si>
    <t>Ф.1_2011 разд.Р.2 стл.3 : [{стр.20}&gt;={стр.20.1}+{стр.20.2}]</t>
  </si>
  <si>
    <t>Ф.1_2011 разд.Р.2 стл.4 : [{стр.20}&gt;={стр.20.1}+{стр.20.2}]</t>
  </si>
  <si>
    <t>Ф.1_2011 разд.Р.2 стл.1 : [{стр.20.1}&gt;={сумма стр.20.1.1-20.1.2}]</t>
  </si>
  <si>
    <t>Раздел 2: строка 20.1 &gt;= строка 20.1.1 + строка 20.1.2</t>
  </si>
  <si>
    <t>Ф.1_2011 разд.Р.2 стл.2 : [{стр.20.1}&gt;={сумма стр.20.1.1-20.1.2}]</t>
  </si>
  <si>
    <t>Ф.1_2011 разд.Р.2 стл.3 : [{стр.20.1}&gt;={сумма стр.20.1.1-20.1.2}]</t>
  </si>
  <si>
    <t>Ф.1_2011 разд.Р.2 стл.4 : [{стр.20.1}&gt;={сумма стр.20.1.1-20.1.2}]</t>
  </si>
  <si>
    <t>Ф.1_2011 разд.Р.2 стл.1 : [{стр.20.2}&gt;={сумма стр.20.2.1-20.2.6}]</t>
  </si>
  <si>
    <t>Раздел 2: строка 20.2 &gt;= сумма строк 20.2.1 – 20.2.6</t>
  </si>
  <si>
    <t>Ф.1_2011 разд.Р.2 стл.2 : [{стр.20.2}&gt;={сумма стр.20.2.1-20.2.6}]</t>
  </si>
  <si>
    <t>Ф.1_2011 разд.Р.2 стл.3 : [{стр.20.2}&gt;={сумма стр.20.2.1-20.2.6}]</t>
  </si>
  <si>
    <t>Ф.1_2011 разд.Р.2 стл.4 : [{стр.20.2}&gt;={сумма стр.20.2.1-20.2.6}]</t>
  </si>
  <si>
    <t>Ф.1_2011 разд.Р.2 стл.1 : [{стр.20.2.6}&gt;={сумма стр.20.2.6.1-20.2.6.2}]</t>
  </si>
  <si>
    <t>Раздел 2: строка 20.2.6 &gt;= строка 20.2.6.1 + строка 20.2.6.2</t>
  </si>
  <si>
    <t>Ф.1_2011 разд.Р.2 стл.2 : [{стр.20.2.6}&gt;={сумма стр.20.2.6.1-20.2.6.2}]</t>
  </si>
  <si>
    <t>Ф.1_2011 разд.Р.2 стл.3 : [{стр.20.2.6}&gt;={сумма стр.20.2.6.1-20.2.6.2}]</t>
  </si>
  <si>
    <t>Ф.1_2011 разд.Р.2 стл.4 : [{стр.20.2.6}&gt;={сумма стр.20.2.6.1-20.2.6.2}]</t>
  </si>
  <si>
    <t>Ф.1_2011 разд.Р.2 стл.1 : [{стр.20.2}&gt;={сумма стр.20.2.7-20.2.9}]</t>
  </si>
  <si>
    <t>Раздел 2: строка 20.2 &gt;= сумма строк 20.2.7, 20.2.8, 20.2.9</t>
  </si>
  <si>
    <t>Ф.1_2011 разд.Р.2 стл.2 : [{стр.20.2}&gt;={сумма стр.20.2.7-20.2.9}]</t>
  </si>
  <si>
    <t>Ф.1_2011 разд.Р.2 стл.3 : [{стр.20.2}&gt;={сумма стр.20.2.7-20.2.9}]</t>
  </si>
  <si>
    <t>Ф.1_2011 разд.Р.2 стл.4 : [{стр.20.2}&gt;={сумма стр.20.2.7-20.2.9}]</t>
  </si>
  <si>
    <t>Ф.1_2011 разд.Р.2 стл.1 : [{стр.21}&gt;={стр.21.1}+{стр.21.2}]</t>
  </si>
  <si>
    <t>Раздел 2: строка 21 &gt;= строка 21.1 + строка 21.2</t>
  </si>
  <si>
    <t>Ф.1_2011 разд.Р.2 стл.2 : [{стр.21}&gt;={стр.21.1}+{стр.21.2}]</t>
  </si>
  <si>
    <t>Ф.1_2011 разд.Р.2 стл.3 : [{стр.21}&gt;={стр.21.1}+{стр.21.2}]</t>
  </si>
  <si>
    <t>Ф.1_2011 разд.Р.2 стл.4 : [{стр.21}&gt;={стр.21.1}+{стр.21.2}]</t>
  </si>
  <si>
    <t>Ф.1_2011 разд.Р.2 стл.1 : [{стр.21.1}&gt;={стр.21.1.1}+{стр.21.1.2}+{стр.21.1.3}+{стр.21.1.4}]</t>
  </si>
  <si>
    <t>Раздел 2: строка 21.1 &gt;= сумма строк 21.1.1, 21.1.2, 21.1.3, 21.1.4</t>
  </si>
  <si>
    <t>Ф.1_2011 разд.Р.2 стл.2 : [{стр.21.1}&gt;={стр.21.1.1}+{стр.21.1.2}+{стр.21.1.3}+{стр.21.1.4}]</t>
  </si>
  <si>
    <t>Ф.1_2011 разд.Р.2 стл.3 : [{стр.21.1}&gt;={стр.21.1.1}+{стр.21.1.2}+{стр.21.1.3}+{стр.21.1.4}]</t>
  </si>
  <si>
    <t>Ф.1_2011 разд.Р.2 стл.4 : [{стр.21.1}&gt;={стр.21.1.1}+{стр.21.1.2}+{стр.21.1.3}+{стр.21.1.4}]</t>
  </si>
  <si>
    <t>Ф.1_2011 разд.Р.2 стл.1 : [{стр.21.1.1}&gt;={стр.21.1.1.1}]</t>
  </si>
  <si>
    <t>Раздел 2: строка 21.1.1 &gt;= строка 21.1.1.1</t>
  </si>
  <si>
    <t>Ф.1_2011 разд.Р.2 стл.2 : [{стр.21.1.1}&gt;={стр.21.1.1.1}]</t>
  </si>
  <si>
    <t>Ф.1_2011 разд.Р.2 стл.3 : [{стр.21.1.1}&gt;={стр.21.1.1.1}]</t>
  </si>
  <si>
    <t>Ф.1_2011 разд.Р.2 стл.4 : [{стр.21.1.1}&gt;={стр.21.1.1.1}]</t>
  </si>
  <si>
    <t>Ф.1_2011 разд.Р.2 стл.1 : [{стр.21.1.4}&gt;={сумма стр.21.1.4.1-21.1.4.2}]</t>
  </si>
  <si>
    <t>Раздел 2: строка 21.1.4 &gt;= строка 21.1.4.1 + строка 21.1.4.2</t>
  </si>
  <si>
    <t>Ф.1_2011 разд.Р.2 стл.2 : [{стр.21.1.4}&gt;={сумма стр.21.1.4.1-21.1.4.2}]</t>
  </si>
  <si>
    <t>Ф.1_2011 разд.Р.2 стл.3 : [{стр.21.1.4}&gt;={сумма стр.21.1.4.1-21.1.4.2}]</t>
  </si>
  <si>
    <t>Ф.1_2011 разд.Р.2 стл.4 : [{стр.21.1.4}&gt;={сумма стр.21.1.4.1-21.1.4.2}]</t>
  </si>
  <si>
    <t>Ф.1_2011 разд.Р.2 стл.1 : [{стр.22}&gt;={стр.22.1}+{стр.22.2}+{стр.22.3}+{стр.22.4}]</t>
  </si>
  <si>
    <t>Раздел 2: строка 22 &gt;= сумма строк 22.1, 22.2, 22.3, 22.4</t>
  </si>
  <si>
    <t>Ф.1_2011 разд.Р.2 стл.2 : [{стр.22}&gt;={стр.22.1}+{стр.22.2}+{стр.22.3}+{стр.22.4}]</t>
  </si>
  <si>
    <t>Ф.1_2011 разд.Р.2 стл.3 : [{стр.22}&gt;={стр.22.1}+{стр.22.2}+{стр.22.3}+{стр.22.4}]</t>
  </si>
  <si>
    <t>Ф.1_2011 разд.Р.2 стл.4 : [{стр.22}&gt;={стр.22.1}+{стр.22.2}+{стр.22.3}+{стр.22.4}]</t>
  </si>
  <si>
    <t>Ф.1_2011 разд.Р.2 стл.1 : [{стр.22.1}&gt;={стр.22.1.1}]</t>
  </si>
  <si>
    <t>Раздел 2: строка 22.1 &gt;= строка 22.1.1</t>
  </si>
  <si>
    <t>Ф.1_2011 разд.Р.2 стл.2 : [{стр.22.1}&gt;={стр.22.1.1}]</t>
  </si>
  <si>
    <t>Ф.1_2011 разд.Р.2 стл.3 : [{стр.22.1}&gt;={стр.22.1.1}]</t>
  </si>
  <si>
    <t>Ф.1_2011 разд.Р.2 стл.4 : [{стр.22.1}&gt;={стр.22.1.1}]</t>
  </si>
  <si>
    <t>Ф.1_2011 разд.Р.2 стл.1 : [{стр.23}&gt;={стр.23.1}]</t>
  </si>
  <si>
    <t>Раздел 2: строка 23 &gt;= строка 23.1</t>
  </si>
  <si>
    <t>Ф.1_2011 разд.Р.2 стл.2 : [{стр.23}&gt;={стр.23.1}]</t>
  </si>
  <si>
    <t>Ф.1_2011 разд.Р.2 стл.3 : [{стр.23}&gt;={стр.23.1}]</t>
  </si>
  <si>
    <t>Ф.1_2011 разд.Р.2 стл.4 : [{стр.23}&gt;={стр.23.1}]</t>
  </si>
  <si>
    <t>Ф.1_2011 разд.Р.2 стл.1 : [{стр.24}&gt;={сумма стр.24.1-24.6}]</t>
  </si>
  <si>
    <t>Раздел 2: строка 24 &gt;= сумма строк 24.1, 24.2, 24.3, 24.4, 24.5, 24.6</t>
  </si>
  <si>
    <t>Ф.1_2011 разд.Р.2 стл.2 : [{стр.24}&gt;={сумма стр.24.1-24.6}]</t>
  </si>
  <si>
    <t>Ф.1_2011 разд.Р.2 стл.3 : [{стр.24}&gt;={сумма стр.24.1-24.6}]</t>
  </si>
  <si>
    <t>Ф.1_2011 разд.Р.2 стл.4 : [{стр.24}&gt;={сумма стр.24.1-24.6}]</t>
  </si>
  <si>
    <t>Ф.1_2011 разд.Р.2 стл.1 : [{стр.25}&gt;={стр.25.1}+{стр.25.2}+{стр.25.3}+{стр.25.4}+{стр.25.5}]</t>
  </si>
  <si>
    <t>Раздел 2: строка 25 &gt;= сумма строк 25.1, 25.2, 25.3, 25.4, 25.5</t>
  </si>
  <si>
    <t>Ф.1_2011 разд.Р.2 стл.2 : [{стр.25}&gt;={стр.25.1}+{стр.25.2}+{стр.25.3}+{стр.25.4}+{стр.25.5}]</t>
  </si>
  <si>
    <t>Ф.1_2011 разд.Р.2 стл.3 : [{стр.25}&gt;={стр.25.1}+{стр.25.2}+{стр.25.3}+{стр.25.4}+{стр.25.5}]</t>
  </si>
  <si>
    <t>Ф.1_2011 разд.Р.2 стл.4 : [{стр.25}&gt;={стр.25.1}+{стр.25.2}+{стр.25.3}+{стр.25.4}+{стр.25.5}]</t>
  </si>
  <si>
    <t>Ф.1_2011 разд.Р.2 стл.1 : [{стр.25.2}&gt;={стр.25.2.1}]</t>
  </si>
  <si>
    <t>Раздел 2: строка 25.2 &gt;= строка 25.2.1</t>
  </si>
  <si>
    <t>Ф.1_2011 разд.Р.2 стл.2 : [{стр.25.2}&gt;={стр.25.2.1}]</t>
  </si>
  <si>
    <t>Ф.1_2011 разд.Р.2 стл.3 : [{стр.25.2}&gt;={стр.25.2.1}]</t>
  </si>
  <si>
    <t>Ф.1_2011 разд.Р.2 стл.4 : [{стр.25.2}&gt;={стр.25.2.1}]</t>
  </si>
  <si>
    <t>Ф.1_2011 разд.Р.2 стл.1 : [{стр.25.3}&gt;={стр.25.3.1}]</t>
  </si>
  <si>
    <t>Раздел 2: строка 25.3 &gt;= строка 25.3.1</t>
  </si>
  <si>
    <t>Ф.1_2011 разд.Р.2 стл.2 : [{стр.25.3}&gt;={стр.25.3.1}]</t>
  </si>
  <si>
    <t>Ф.1_2011 разд.Р.2 стл.3 : [{стр.25.3}&gt;={стр.25.3.1}]</t>
  </si>
  <si>
    <t>Ф.1_2011 разд.Р.2 стл.4 : [{стр.25.3}&gt;={стр.25.3.1}]</t>
  </si>
  <si>
    <t>Ф.1_2011 разд.Р.2 стл.1 : [{стр.25.4}&gt;={стр.25.4.1}]</t>
  </si>
  <si>
    <t>Раздел 2: строка 25.4 &gt;= строка 25.4.1</t>
  </si>
  <si>
    <t>Ф.1_2011 разд.Р.2 стл.2 : [{стр.25.4}&gt;={стр.25.4.1}]</t>
  </si>
  <si>
    <t>Ф.1_2011 разд.Р.2 стл.3 : [{стр.25.4}&gt;={стр.25.4.1}]</t>
  </si>
  <si>
    <t>Ф.1_2011 разд.Р.2 стл.4 : [{стр.25.4}&gt;={стр.25.4.1}]</t>
  </si>
  <si>
    <t>Ф.1_2011 разд.Р.2 стл.1 : [{стр.26}&gt;={стр.26.1}+{стр.26.2}+{стр.26.3}+{стр.26.4}]</t>
  </si>
  <si>
    <t>Раздел 2: строка 26 &gt;= сумма строк 26.1, 26.2, 26.3, 26.4</t>
  </si>
  <si>
    <t>Ф.1_2011 разд.Р.2 стл.2 : [{стр.26}&gt;={стр.26.1}+{стр.26.2}+{стр.26.3}+{стр.26.4}]</t>
  </si>
  <si>
    <t>Ф.1_2011 разд.Р.2 стл.3 : [{стр.26}&gt;={стр.26.1}+{стр.26.2}+{стр.26.3}+{стр.26.4}]</t>
  </si>
  <si>
    <t>Ф.1_2011 разд.Р.2 стл.4 : [{стр.26}&gt;={стр.26.1}+{стр.26.2}+{стр.26.3}+{стр.26.4}]</t>
  </si>
  <si>
    <t>Ф.1_2011 разд.Р.2 стл.1 : [{стр.27}&gt;={стр.27.1}+{стр.27.2}]</t>
  </si>
  <si>
    <t>Раздел 2: строка 27 &gt;= строка 27.1 + строка 27.2</t>
  </si>
  <si>
    <t>Ф.1_2011 разд.Р.2 стл.2 : [{стр.27}&gt;={стр.27.1}+{стр.27.2}]</t>
  </si>
  <si>
    <t>Ф.1_2011 разд.Р.2 стл.3 : [{стр.27}&gt;={стр.27.1}+{стр.27.2}]</t>
  </si>
  <si>
    <t>Ф.1_2011 разд.Р.2 стл.4 : [{стр.27}&gt;={стр.27.1}+{стр.27.2}]</t>
  </si>
  <si>
    <t>Ф.1_2011 разд.Р.2 стл.1 : [{стр.28}&gt;={стр.28.1}+{стр.28.2}+{стр.28.3}+{стр.28.4}+{стр.28.5}]</t>
  </si>
  <si>
    <t>Раздел 2: строка 28 &gt;= суммы строк 28.1, 28.2, 28.3, 28.4, 28.5</t>
  </si>
  <si>
    <t>Ф.1_2011 разд.Р.2 стл.2 : [{стр.28}&gt;={стр.28.1}+{стр.28.2}+{стр.28.3}+{стр.28.4}+{стр.28.5}]</t>
  </si>
  <si>
    <t>Ф.1_2011 разд.Р.2 стл.3 : [{стр.28}&gt;={стр.28.1}+{стр.28.2}+{стр.28.3}+{стр.28.4}+{стр.28.5}]</t>
  </si>
  <si>
    <t>Ф.1_2011 разд.Р.2 стл.4 : [{стр.28}&gt;={стр.28.1}+{стр.28.2}+{стр.28.3}+{стр.28.4}+{стр.28.5}]</t>
  </si>
  <si>
    <t>Ф.1_2011 разд.Р.2 стл.1 : [{стр.28.1}&gt;={стр.28.1.1}]</t>
  </si>
  <si>
    <t>Раздел 2: строка 28.1 &gt;= строка 28.1.1</t>
  </si>
  <si>
    <t>Ф.1_2011 разд.Р.2 стл.2 : [{стр.28.1}&gt;={стр.28.1.1}]</t>
  </si>
  <si>
    <t>Ф.1_2011 разд.Р.2 стл.3 : [{стр.28.1}&gt;={стр.28.1.1}]</t>
  </si>
  <si>
    <t>Ф.1_2011 разд.Р.2 стл.4 : [{стр.28.1}&gt;={стр.28.1.1}]</t>
  </si>
  <si>
    <t>Ф.1_2011 разд.Р.2 стл.1 : [{стр.28.5}&gt;={стр.28.5.1}+{стр.28.5.2}]</t>
  </si>
  <si>
    <t>Раздел 2: строка 28.5 &gt;= строка 28.5.1 + строка 28.5.2</t>
  </si>
  <si>
    <t>Ф.1_2011 разд.Р.2 стл.2 : [{стр.28.5}&gt;={стр.28.5.1}+{стр.28.5.2}]</t>
  </si>
  <si>
    <t>Ф.1_2011 разд.Р.2 стл.3 : [{стр.28.5}&gt;={стр.28.5.1}+{стр.28.5.2}]</t>
  </si>
  <si>
    <t>Ф.1_2011 разд.Р.2 стл.4 : [{стр.28.5}&gt;={стр.28.5.1}+{стр.28.5.2}]</t>
  </si>
  <si>
    <t>Ф.1_2011 разд.Р.2 стл.1 : [{стр.28.5}&gt;={сумма стр.28.5.3-28.5.5}]</t>
  </si>
  <si>
    <t>Раздел 2: строка 28.5 &gt;= суммы строк 28.5.3, 28.5.4, 28.5.5</t>
  </si>
  <si>
    <t>Ф.1_2011 разд.Р.2 стл.2 : [{стр.28.5}&gt;={сумма стр.28.5.3-28.5.5}]</t>
  </si>
  <si>
    <t>Ф.1_2011 разд.Р.2 стл.3 : [{стр.28.5}&gt;={сумма стр.28.5.3-28.5.5}]</t>
  </si>
  <si>
    <t>Ф.1_2011 разд.Р.2 стл.4 : [{стр.28.5}&gt;={сумма стр.28.5.3-28.5.5}]</t>
  </si>
  <si>
    <t>Ф.1_2011 разд.Р.2 стл.1 : [{стр.29}&gt;={стр.29.1}+{стр.29.2}+{сумма стр.29.3-29.10}]</t>
  </si>
  <si>
    <t>Ф.1_2011 разд.Р.2 стл.2 : [{стр.29}&gt;={стр.29.1}+{стр.29.2}+{сумма стр.29.3-29.10}]</t>
  </si>
  <si>
    <t>Ф.1_2011 разд.Р.2 стл.3 : [{стр.29}&gt;={стр.29.1}+{стр.29.2}+{сумма стр.29.3-29.10}]</t>
  </si>
  <si>
    <t>Ф.1_2011 разд.Р.2 стл.4 : [{стр.29}&gt;={стр.29.1}+{стр.29.2}+{сумма стр.29.3-29.10}]</t>
  </si>
  <si>
    <t>Ф.1_2011 разд.Р.2 стл.1 : [{стр.29.1}&gt;={сумма стр.29.1.1-29.1.3}]</t>
  </si>
  <si>
    <t>Раздел 2: строка 29.1 &gt;= суммы строк 29.1.1, 29.1.2, 29.1.3</t>
  </si>
  <si>
    <t>Ф.1_2011 разд.Р.2 стл.2 : [{стр.29.1}&gt;={сумма стр.29.1.1-29.1.3}]</t>
  </si>
  <si>
    <t>Ф.1_2011 разд.Р.2 стл.3 : [{стр.29.1}&gt;={сумма стр.29.1.1-29.1.3}]</t>
  </si>
  <si>
    <t>Ф.1_2011 разд.Р.2 стл.4 : [{стр.29.1}&gt;={сумма стр.29.1.1-29.1.3}]</t>
  </si>
  <si>
    <t>Ф.1_2011 разд.Р.2 стл.1 : [{стр.29.2}&gt;={сумма стр.29.2.1-29.2.3}]</t>
  </si>
  <si>
    <t>Раздел 2: строка 29.2 &gt;= суммы строк 29.2.1, 29.2.2, 29.2.3</t>
  </si>
  <si>
    <t>Ф.1_2011 разд.Р.2 стл.2 : [{стр.29.2}&gt;={сумма стр.29.2.1-29.2.3}]</t>
  </si>
  <si>
    <t>Ф.1_2011 разд.Р.2 стл.3 : [{стр.29.2}&gt;={сумма стр.29.2.1-29.2.3}]</t>
  </si>
  <si>
    <t>Ф.1_2011 разд.Р.2 стл.4 : [{стр.29.2}&gt;={сумма стр.29.2.1-29.2.3}]</t>
  </si>
  <si>
    <t>Ф.1_2011 разд.Р.2 стл.1 : [{стр.30}&gt;={сумма стр.30.1-30.3}]</t>
  </si>
  <si>
    <t>Раздел 2: строка 30 &gt;= суммы строк 30.1, 30.2, 30.3</t>
  </si>
  <si>
    <t>Ф.1_2011 разд.Р.2 стл.2 : [{стр.30}&gt;={сумма стр.30.1-30.3}]</t>
  </si>
  <si>
    <t>Ф.1_2011 разд.Р.2 стл.3 : [{стр.30}&gt;={сумма стр.30.1-30.3}]</t>
  </si>
  <si>
    <t>Ф.1_2011 разд.Р.2 стл.4 : [{стр.30}&gt;={сумма стр.30.1-30.3}]</t>
  </si>
  <si>
    <t>Ф.1_2011 разд.Р.2 стл.1 : [{стр.31}&gt;={стр.31.1}+{стр.31.2}+{стр.31.3}+{стр.31.4}]</t>
  </si>
  <si>
    <t>Раздел 2: строка 31 &gt;= суммы строк 31.1, 31.2, 31.3, 31.4</t>
  </si>
  <si>
    <t>Ф.1_2011 разд.Р.2 стл.2 : [{стр.31}&gt;={стр.31.1}+{стр.31.2}+{стр.31.3}+{стр.31.4}]</t>
  </si>
  <si>
    <t>Ф.1_2011 разд.Р.2 стл.3 : [{стр.31}&gt;={стр.31.1}+{стр.31.2}+{стр.31.3}+{стр.31.4}]</t>
  </si>
  <si>
    <t>Ф.1_2011 разд.Р.2 стл.4 : [{стр.31}&gt;={стр.31.1}+{стр.31.2}+{стр.31.3}+{стр.31.4}]</t>
  </si>
  <si>
    <t>Ф.1_2011 разд.Р.2 стл.1 : [{стр.31.1}&gt;={стр.31.1.1}+{стр.31.1.2}]</t>
  </si>
  <si>
    <t>Раздел 2: строка 31.1 &gt;= строка 31.1.1 + строка 31.1.2</t>
  </si>
  <si>
    <t>Ф.1_2011 разд.Р.2 стл.2 : [{стр.31.1}&gt;={стр.31.1.1}+{стр.31.1.2}]</t>
  </si>
  <si>
    <t>Ф.1_2011 разд.Р.2 стл.3 : [{стр.31.1}&gt;={стр.31.1.1}+{стр.31.1.2}]</t>
  </si>
  <si>
    <t>Ф.1_2011 разд.Р.2 стл.4 : [{стр.31.1}&gt;={стр.31.1.1}+{стр.31.1.2}]</t>
  </si>
  <si>
    <t>Ф.1_2011 разд.Р.2 стл.1 : [{стр.31.4}&gt;={стр.31.4.1}]</t>
  </si>
  <si>
    <t>Раздел 2: строка 31.4 &gt;= строка 31.4.1</t>
  </si>
  <si>
    <t>Ф.1_2011 разд.Р.2 стл.2 : [{стр.31.4}&gt;={стр.31.4.1}]</t>
  </si>
  <si>
    <t>Ф.1_2011 разд.Р.2 стл.3 : [{стр.31.4}&gt;={стр.31.4.1}]</t>
  </si>
  <si>
    <t>Ф.1_2011 разд.Р.2 стл.4 : [{стр.31.4}&gt;={стр.31.4.1}]</t>
  </si>
  <si>
    <t>Ф.1_2011 разд.Р.2 стл.1 : [{стр.32}={стр.32.1}+{стр.32.2}]</t>
  </si>
  <si>
    <t>Раздел 2: строка 32 = строка 32.1 + строка 32.2</t>
  </si>
  <si>
    <t>Ф.1_2011 разд.Р.2 стл.2 : [{стр.32}={стр.32.1}+{стр.32.2}]</t>
  </si>
  <si>
    <t>Ф.1_2011 разд.Р.2 стл.3 : [{стр.32}={стр.32.1}+{стр.32.2}]</t>
  </si>
  <si>
    <t>Ф.1_2011 разд.Р.2 стл.4 : [{стр.32}={стр.32.1}+{стр.32.2}]</t>
  </si>
  <si>
    <t>Ф.1_2011 разд.Р.2 стл.1 : [{стр.32.1}&gt;={сумма стр.32.1.1-32.1.9}]</t>
  </si>
  <si>
    <t>Раздел 2: строка 32.1 &gt;= сумма строк 32.1.1 - 32.1.9</t>
  </si>
  <si>
    <t>Ф.1_2011 разд.Р.2 стл.2 : [{стр.32.1}&gt;={сумма стр.32.1.1-32.1.9}]</t>
  </si>
  <si>
    <t>Ф.1_2011 разд.Р.2 стл.1 : [{стр.32.2}&gt;={сумма стр.32.2.1-32.2.8}]</t>
  </si>
  <si>
    <t>Раздел 2: строка 32.2 &gt;= сумма строк 32.2.1 - 32.2.8</t>
  </si>
  <si>
    <t>Ф.1_2011 разд.Р.2 стл.2 : [{стр.32.2}&gt;={сумма стр.32.2.1-32.2.8}]</t>
  </si>
  <si>
    <t>Ф.1_2011 разд.Р.2 стл.3 : [{стр.32.2}&gt;={сумма стр.32.2.1-32.2.8}]</t>
  </si>
  <si>
    <t>Ф.1_2011 разд.Р.2 стл.4 : [{стр.32.2}&gt;={сумма стр.32.2.1-32.2.8}]</t>
  </si>
  <si>
    <t>Ф.1_2011 разд.Р.2 стл.1 : [{стр.32.2}&gt;={стр.32.2.9}]</t>
  </si>
  <si>
    <t>Раздел 2: строка 32.2 &gt;= строка 32.2.9</t>
  </si>
  <si>
    <t>Ф.1_2011 разд.Р.2 стл.2 : [{стр.32.2}&gt;={стр.32.2.9}]</t>
  </si>
  <si>
    <t>Ф.1_2011 разд.Р.2 стл.3 : [{стр.32.2}&gt;={стр.32.2.9}]</t>
  </si>
  <si>
    <t>Ф.1_2011 разд.Р.2 стл.4 : [{стр.32.2}&gt;={стр.32.2.9}]</t>
  </si>
  <si>
    <t>Ф.1_2011 разд.Р.2 стл.1 : [{стр.33}&gt;={стр.33.1}+{стр.33.2}]</t>
  </si>
  <si>
    <t>Раздел 2: строка 33 &gt;= строка 33.1+ строка 33.2</t>
  </si>
  <si>
    <t>Ф.1_2011 разд.Р.2 стл.2 : [{стр.33}&gt;={стр.33.1}+{стр.33.2}]</t>
  </si>
  <si>
    <t>Ф.1_2011 разд.Р.2 стл.3 : [{стр.33}&gt;={стр.33.1}+{стр.33.2}]</t>
  </si>
  <si>
    <t>Ф.1_2011 разд.Р.2 стл.4 : [{стр.33}&gt;={стр.33.1}+{стр.33.2}]</t>
  </si>
  <si>
    <t>{Ф.1_2011 разд.Р.2 стл.1 стр.35}={Ф.1_2011 разд.Р.1 стл.6 стр.3}</t>
  </si>
  <si>
    <t>Раздел 2: строка 35 графа 1 = строка 3 графа 6 раздела 1</t>
  </si>
  <si>
    <t>Раздел 2: (строка 37 + строка 38) графа 1 = строка 5 графа 6 раздела 1</t>
  </si>
  <si>
    <t>{Ф.1_2011 разд.Р.2 стл.1 стр.39}={Ф.1_2011 разд.Р.1 стл.6 стр.6}</t>
  </si>
  <si>
    <t>Раздел 2: строка 39 графа 1 = строка 6 графа 6 раздела 1</t>
  </si>
  <si>
    <t>Ф.1_2011 разд.Р.2 стл.1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</si>
  <si>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Раздел 2: строка 40 = сумма строк 1, 2, 15, 16, 17, 18, 19, 20, 21, 22, 23, 24, 25, 26, 27, 28, 29, 30, 31, 32, 33, 34, 35, 37, 38, 39</t>
  </si>
  <si>
    <t>Ф.1_2011 разд.Р.2 стл.2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</si>
  <si>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Ф.1_2011 разд.Р.2 стл.3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</si>
  <si>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Ф.1_2011 разд.Р.2 стл.4 : [{стр.40}={стр.1}+{стр.2}+{стр.15}+{стр.16}+{стр.17}+{стр.18}+{стр.19}+{стр.20}+{стр.21}+{стр.22}+{стр.23}+{стр.24}+{стр.25}+{стр.26}+{стр.27}+{стр.28}+{стр.29}+{стр.30}+{стр.31}+{стр.32}+{стр.33}+{стр.34}+{стр.35}+{стр.37}+{стр.38}+{стр.39}]</t>
  </si>
  <si>
    <t>{Ф.1_2011 разд.Р.2 стл.1 стр.40}={Ф.1_2011 разд.Р.1 стл.6 сумма стр.1-3}+{Ф.1_2011 разд.Р.1 стл.6 сумма стр.5-6}</t>
  </si>
  <si>
    <t>Раздел 2: строка 40 графа 1 = сумма строк 1, 2, 3, 5, 6 графы 6 раздела 1</t>
  </si>
  <si>
    <t>Ф.1_2011 разд.Р.3 стр.1 : [{стл.1}={стл.2}+{стл.11}]</t>
  </si>
  <si>
    <t>Раздел 3: графа 1 = графа 2 + графа 11</t>
  </si>
  <si>
    <t>Ф.1_2011 разд.Р.3 стр.2 : [{стл.1}={стл.2}+{стл.11}]</t>
  </si>
  <si>
    <t>Ф.1_2011 разд.Р.3 стр.3 : [{стл.1}={стл.2}+{стл.11}]</t>
  </si>
  <si>
    <t>Ф.1_2011 разд.Р.3 стр.4 : [{стл.1}={стл.2}+{стл.11}]</t>
  </si>
  <si>
    <t>Ф.1_2011 разд.Р.3 стр.5 : [{стл.1}={стл.2}+{стл.11}]</t>
  </si>
  <si>
    <t>Ф.1_2011 разд.Р.3 стр.1 : [{стл.2}&lt;={сумма стл.3-10}]</t>
  </si>
  <si>
    <t xml:space="preserve">Раздел 3: графа 2 &lt;= сумма граф 3 - 10 </t>
  </si>
  <si>
    <t>Ф.1_2011 разд.Р.3 стр.2 : [{стл.2}&lt;={сумма стл.3-10}]</t>
  </si>
  <si>
    <t>Ф.1_2011 разд.Р.3 стр.3 : [{стл.2}&lt;={сумма стл.3-10}]</t>
  </si>
  <si>
    <t>Ф.1_2011 разд.Р.3 стр.4 : [{стл.2}&lt;={сумма стл.3-10}]</t>
  </si>
  <si>
    <t>Ф.1_2011 разд.Р.3 стр.5 : [{стл.2}&lt;={сумма стл.3-10}]</t>
  </si>
  <si>
    <t>Ф.1_2011 разд.Р.3 стр.1 : [{стл.11}&gt;={стл.12}+{стл.13}]</t>
  </si>
  <si>
    <t>Раздел 3: графа 11 &gt;= графа 12 + графа 13</t>
  </si>
  <si>
    <t>Ф.1_2011 разд.Р.3 стр.2 : [{стл.11}&gt;={стл.12}+{стл.13}]</t>
  </si>
  <si>
    <t>Ф.1_2011 разд.Р.3 стр.3 : [{стл.11}&gt;={стл.12}+{стл.13}]</t>
  </si>
  <si>
    <t>Ф.1_2011 разд.Р.3 стр.4 : [{стл.11}&gt;={стл.12}+{стл.13}]</t>
  </si>
  <si>
    <t>Ф.1_2011 разд.Р.3 стр.5 : [{стл.11}&gt;={стл.12}+{стл.13}]</t>
  </si>
  <si>
    <t>Ф.1_2011 разд.Р.3 стл.1 : [{стр.5}={сумма стр.1-4}]</t>
  </si>
  <si>
    <t>Раздел 3: строка 5 = сумма строк 1, 2, 3, 4</t>
  </si>
  <si>
    <t>Ф.1_2011 разд.Р.3 стл.10 : [{стр.5}={сумма стр.1-4}]</t>
  </si>
  <si>
    <t>Ф.1_2011 разд.Р.3 стл.11 : [{стр.5}={сумма стр.1-4}]</t>
  </si>
  <si>
    <t>Ф.1_2011 разд.Р.3 стл.12 : [{стр.5}={сумма стр.1-4}]</t>
  </si>
  <si>
    <t>Ф.1_2011 разд.Р.3 стл.13 : [{стр.5}={сумма стр.1-4}]</t>
  </si>
  <si>
    <t>Ф.1_2011 разд.Р.3 стл.2 : [{стр.5}={сумма стр.1-4}]</t>
  </si>
  <si>
    <t>Ф.1_2011 разд.Р.3 стл.3 : [{стр.5}={сумма стр.1-4}]</t>
  </si>
  <si>
    <t>Ф.1_2011 разд.Р.3 стл.4 : [{стр.5}={сумма стр.1-4}]</t>
  </si>
  <si>
    <t>Ф.1_2011 разд.Р.3 стл.5 : [{стр.5}={сумма стр.1-4}]</t>
  </si>
  <si>
    <t>Ф.1_2011 разд.Р.3 стл.6 : [{стр.5}={сумма стр.1-4}]</t>
  </si>
  <si>
    <t>Ф.1_2011 разд.Р.3 стл.7 : [{стр.5}={сумма стр.1-4}]</t>
  </si>
  <si>
    <t>Ф.1_2011 разд.Р.3 стл.8 : [{стр.5}={сумма стр.1-4}]</t>
  </si>
  <si>
    <t>Ф.1_2011 разд.Р.3 стл.9 : [{стр.5}={сумма стр.1-4}]</t>
  </si>
  <si>
    <t>Ф.1_2011 разд.Р.4 стл.1 : [{стр.15}={сумма стр.1-14}]</t>
  </si>
  <si>
    <t xml:space="preserve">Раздел 4: строка 15 = сумма строк 1 – 14 </t>
  </si>
  <si>
    <t>Ф.1_2011 разд.Р.4 стл.2 : [{стр.15}={сумма стр.1-14}]</t>
  </si>
  <si>
    <t>Ф.1_2011 разд.Р.4 стл.1 : [{стр.15}&gt;={стр.15.1}]</t>
  </si>
  <si>
    <t xml:space="preserve">Раздел 4: строка 15 &gt;= строка 15.1 </t>
  </si>
  <si>
    <t>Ф.1_2011 разд.Р.4 стл.2 : [{стр.15}&gt;={стр.15.1}]</t>
  </si>
  <si>
    <t>Ф.1_2011 разд.Р.5 стл.1 : [{стр.2}&gt;={сумма стр.3-5}]</t>
  </si>
  <si>
    <t>Раздел 5: строка 2 &gt;= сумма строк 2.1, 2.2, 2.3 (равенство выполняется при отсутствии рассмотренных заявлений о зачете излишне уплаченной суммы госпошлины)</t>
  </si>
  <si>
    <t>Ф.1_2011 разд.Р.5 стл.2 : [{стр.2}&gt;={сумма стр.3-5}]</t>
  </si>
  <si>
    <t>Ф.1_2011 разд.Р.5 стл.3 : [{стр.2}&gt;={сумма стр.3-5}]</t>
  </si>
  <si>
    <t>Ф.1_2011 разд.Р.6.1 стл.1 : [{стр.1}={сумма стр.2-5}]</t>
  </si>
  <si>
    <t xml:space="preserve">Раздел 6.1: строка 1 = сумма строк 2, 3, 4, 5 </t>
  </si>
  <si>
    <t>Ф.1_2011 разд.Р.6.1 стл.1 : [{стр.1}&gt;={стр.6}+{стр.9}+{стр.12}]</t>
  </si>
  <si>
    <t xml:space="preserve">Раздел 6.1: строка 1 &gt;= сумма строк 6, 9, 12 </t>
  </si>
  <si>
    <t>Ф.1_2011 разд.Р.6.1 стл.2 : [{стр.1}&gt;={стр.6}+{стр.9}+{стр.12}]</t>
  </si>
  <si>
    <t>Ф.1_2011 разд.Р.6.1 стл.1 : [{стр.5}&gt;={стр.5.1}]</t>
  </si>
  <si>
    <t xml:space="preserve">Раздел 6.1: строка 5 &gt;= строка 5.1 </t>
  </si>
  <si>
    <t>Ф.1_2011 разд.Р.6.1 стл.1 : [{стр.6}&gt;={стр.7}]</t>
  </si>
  <si>
    <t xml:space="preserve">Раздел 6.1: строка 6 &gt;= строка 7 </t>
  </si>
  <si>
    <t>Ф.1_2011 разд.Р.6.1 стл.2 : [{стр.6}&gt;={стр.7}]</t>
  </si>
  <si>
    <t>Ф.1_2011 разд.Р.6.1 стл.1 : [{стр.7}&gt;={стр.8}]</t>
  </si>
  <si>
    <t xml:space="preserve">Раздел 6.1: строка 7 &gt;= строка 8 </t>
  </si>
  <si>
    <t>Ф.1_2011 разд.Р.6.1 стл.2 : [{стр.7}&gt;={стр.8}]</t>
  </si>
  <si>
    <t>Ф.1_2011 разд.Р.6.1 стл.1 : [{стр.9}&gt;={стр.10}]</t>
  </si>
  <si>
    <t xml:space="preserve">Раздел 6.1: строка 9 &gt;= строка 10 </t>
  </si>
  <si>
    <t>Ф.1_2011 разд.Р.6.1 стл.2 : [{стр.9}&gt;={стр.10}]</t>
  </si>
  <si>
    <t>Ф.1_2011 разд.Р.6.1 стл.1 : [{стр.10}&gt;={стр.11}]</t>
  </si>
  <si>
    <t xml:space="preserve">Раздел 6.1: строка 10 &gt;= строка 11 </t>
  </si>
  <si>
    <t>Ф.1_2011 разд.Р.6.1 стл.2 : [{стр.10}&gt;={стр.11}]</t>
  </si>
  <si>
    <t>Ф.1_2011 разд.Р.6.1 стл.1 : [{стр.13}&gt;={стр.14}+{стр.15}]</t>
  </si>
  <si>
    <t xml:space="preserve">Раздел 6.1: строка 13 &gt;= строка 14 + строка 15 </t>
  </si>
  <si>
    <t>Ф.1_2011 разд.Р.6.1 стл.1 : [{стр.14}&gt;={стр.14.1}]</t>
  </si>
  <si>
    <t xml:space="preserve">Раздел 6.1: строка 14 &gt;= строка 14.1 </t>
  </si>
  <si>
    <t>Ф.1_2011 разд.Р.6.1 стл.2 : [{стр.14}&gt;={стр.14.1}]</t>
  </si>
  <si>
    <t>Ф.1_2011 разд.Р.2 стр.1 : [{стл.3}&gt;={стл.4}]</t>
  </si>
  <si>
    <t>Раздел 2: графа 3 &gt;= графа 4 (кроме строк блока 32, 40.2)</t>
  </si>
  <si>
    <t>Ф.1_2011 разд.Р.2 стр.10 : [{стл.3}&gt;={стл.4}]</t>
  </si>
  <si>
    <t>Ф.1_2011 разд.Р.2 стр.1.1 : [{стл.3}&gt;={стл.4}]</t>
  </si>
  <si>
    <t>Ф.1_2011 разд.Р.2 стр.11 : [{стл.3}&gt;={стл.4}]</t>
  </si>
  <si>
    <t>Ф.1_2011 разд.Р.2 стр.12 : [{стл.3}&gt;={стл.4}]</t>
  </si>
  <si>
    <t>Ф.1_2011 разд.Р.2 стр.13 : [{стл.3}&gt;={стл.4}]</t>
  </si>
  <si>
    <t>Ф.1_2011 разд.Р.2 стр.14 : [{стл.3}&gt;={стл.4}]</t>
  </si>
  <si>
    <t>Ф.1_2011 разд.Р.2 стр.15 : [{стл.3}&gt;={стл.4}]</t>
  </si>
  <si>
    <t>Ф.1_2011 разд.Р.2 стр.15.1 : [{стл.3}&gt;={стл.4}]</t>
  </si>
  <si>
    <t>Ф.1_2011 разд.Р.2 стр.15.2 : [{стл.3}&gt;={стл.4}]</t>
  </si>
  <si>
    <t>Ф.1_2011 разд.Р.2 стр.15.3 : [{стл.3}&gt;={стл.4}]</t>
  </si>
  <si>
    <t>Ф.1_2011 разд.Р.2 стр.16 : [{стл.3}&gt;={стл.4}]</t>
  </si>
  <si>
    <t>Ф.1_2011 разд.Р.2 стр.21.1.1 : [{стл.1}&gt;={стл.2}]</t>
  </si>
  <si>
    <t>Ф.1_2011 разд.Р.2 стр.21.1.1.1 : [{стл.1}&gt;={стл.2}]</t>
  </si>
  <si>
    <t>Ф.1_2011 разд.Р.2 стр.21.1.2 : [{стл.1}&gt;={стл.2}]</t>
  </si>
  <si>
    <t>Ф.1_2011 разд.Р.2 стр.21.1.3 : [{стл.1}&gt;={стл.2}]</t>
  </si>
  <si>
    <t>Ф.1_2011 разд.Р.2 стр.21.1.4 : [{стл.1}&gt;={стл.2}]</t>
  </si>
  <si>
    <t>Ф.1_2011 разд.Р.2 стр.21.1.4.1 : [{стл.1}&gt;={стл.2}]</t>
  </si>
  <si>
    <t>Ф.1_2011 разд.Р.2 стр.21.1.4.2 : [{стл.1}&gt;={стл.2}]</t>
  </si>
  <si>
    <t>Ф.1_2011 разд.Р.2 стр.21.2 : [{стл.1}&gt;={стл.2}]</t>
  </si>
  <si>
    <t>Ф.1_2011 разд.Р.2 стр.22 : [{стл.1}&gt;={стл.2}]</t>
  </si>
  <si>
    <t>Ф.1_2011 разд.Р.2 стр.22.1 : [{стл.1}&gt;={стл.2}]</t>
  </si>
  <si>
    <t>Ф.1_2011 разд.Р.2 стр.22.1.1 : [{стл.1}&gt;={стл.2}]</t>
  </si>
  <si>
    <t>Ф.1_2011 разд.Р.2 стр.22.2 : [{стл.1}&gt;={стл.2}]</t>
  </si>
  <si>
    <t>Ф.1_2011 разд.Р.2 стр.22.3 : [{стл.1}&gt;={стл.2}]</t>
  </si>
  <si>
    <t>Ф.1_2011 разд.Р.2 стр.22.4 : [{стл.1}&gt;={стл.2}]</t>
  </si>
  <si>
    <t>Ф.1_2011 разд.Р.2 стр.23 : [{стл.1}&gt;={стл.2}]</t>
  </si>
  <si>
    <t>Ф.1_2011 разд.Р.2 стр.23.1 : [{стл.1}&gt;={стл.2}]</t>
  </si>
  <si>
    <t>Ф.1_2011 разд.Р.2 стр.24 : [{стл.1}&gt;={стл.2}]</t>
  </si>
  <si>
    <t>Ф.1_2011 разд.Р.2 стр.24.1 : [{стл.1}&gt;={стл.2}]</t>
  </si>
  <si>
    <t>Ф.1_2011 разд.Р.2 стр.24.2 : [{стл.1}&gt;={стл.2}]</t>
  </si>
  <si>
    <t>Ф.1_2011 разд.Р.2 стр.24.3 : [{стл.1}&gt;={стл.2}]</t>
  </si>
  <si>
    <t>Ф.1_2011 разд.Р.2 стр.24.4 : [{стл.1}&gt;={стл.2}]</t>
  </si>
  <si>
    <t>Ф.1_2011 разд.Р.2 стр.24.5 : [{стл.1}&gt;={стл.2}]</t>
  </si>
  <si>
    <t>Ф.1_2011 разд.Р.2 стр.24.6 : [{стл.1}&gt;={стл.2}]</t>
  </si>
  <si>
    <t>Ф.1_2011 разд.Р.2 стр.25 : [{стл.1}&gt;={стл.2}]</t>
  </si>
  <si>
    <t>Ф.1_2011 разд.Р.2 стр.25.1 : [{стл.1}&gt;={стл.2}]</t>
  </si>
  <si>
    <t>Ф.1_2011 разд.Р.2 стр.25.2 : [{стл.1}&gt;={стл.2}]</t>
  </si>
  <si>
    <t>Ф.1_2011 разд.Р.2 стр.25.2.1 : [{стл.1}&gt;={стл.2}]</t>
  </si>
  <si>
    <t>Ф.1_2011 разд.Р.2 стр.25.3 : [{стл.1}&gt;={стл.2}]</t>
  </si>
  <si>
    <t>Ф.1_2011 разд.Р.2 стр.25.3.1 : [{стл.1}&gt;={стл.2}]</t>
  </si>
  <si>
    <t>Ф.1_2011 разд.Р.2 стр.25.4 : [{стл.1}&gt;={стл.2}]</t>
  </si>
  <si>
    <t>Ф.1_2011 разд.Р.2 стр.25.4.1 : [{стл.1}&gt;={стл.2}]</t>
  </si>
  <si>
    <t>Ф.1_2011 разд.Р.2 стр.25.5 : [{стл.1}&gt;={стл.2}]</t>
  </si>
  <si>
    <t>Ф.1_2011 разд.Р.2 стр.26 : [{стл.1}&gt;={стл.2}]</t>
  </si>
  <si>
    <t>Ф.1_2011 разд.Р.2 стр.26.1 : [{стл.1}&gt;={стл.2}]</t>
  </si>
  <si>
    <t>Ф.1_2011 разд.Р.2 стр.26.2 : [{стл.1}&gt;={стл.2}]</t>
  </si>
  <si>
    <t>Ф.1_2011 разд.Р.2 стр.26.3 : [{стл.1}&gt;={стл.2}]</t>
  </si>
  <si>
    <t>Ф.1_2011 разд.Р.2 стр.26.4 : [{стл.1}&gt;={стл.2}]</t>
  </si>
  <si>
    <t>Ф.1_2011 разд.Р.2 стр.27 : [{стл.1}&gt;={стл.2}]</t>
  </si>
  <si>
    <t>Ф.1_2011 разд.Р.2 стр.27.1 : [{стл.1}&gt;={стл.2}]</t>
  </si>
  <si>
    <t>Ф.1_2011 разд.Р.2 стр.27.2 : [{стл.1}&gt;={стл.2}]</t>
  </si>
  <si>
    <t>Ф.1_2011 разд.Р.2 стр.28 : [{стл.1}&gt;={стл.2}]</t>
  </si>
  <si>
    <t>Ф.1_2011 разд.Р.2 стр.28.1 : [{стл.1}&gt;={стл.2}]</t>
  </si>
  <si>
    <t>Ф.1_2011 разд.Р.2 стр.28.1.1 : [{стл.1}&gt;={стл.2}]</t>
  </si>
  <si>
    <t>Ф.1_2011 разд.Р.2 стр.28.2 : [{стл.1}&gt;={стл.2}]</t>
  </si>
  <si>
    <t>Ф.1_2011 разд.Р.2 стр.28.3 : [{стл.1}&gt;={стл.2}]</t>
  </si>
  <si>
    <t>Ф.1_2011 разд.Р.2 стр.28.4 : [{стл.1}&gt;={стл.2}]</t>
  </si>
  <si>
    <t>Ф.1_2011 разд.Р.2 стр.28.5 : [{стл.1}&gt;={стл.2}]</t>
  </si>
  <si>
    <t>Ф.1_2011 разд.Р.2 стр.28.5.1 : [{стл.1}&gt;={стл.2}]</t>
  </si>
  <si>
    <t>Ф.1_2011 разд.Р.2 стр.28.5.2 : [{стл.1}&gt;={стл.2}]</t>
  </si>
  <si>
    <t>Ф.1_2011 разд.Р.2 стр.28.5.3 : [{стл.1}&gt;={стл.2}]</t>
  </si>
  <si>
    <t>Ф.1_2011 разд.Р.2 стр.28.5.4 : [{стл.1}&gt;={стл.2}]</t>
  </si>
  <si>
    <t>Ф.1_2011 разд.Р.2 стр.28.5.5 : [{стл.1}&gt;={стл.2}]</t>
  </si>
  <si>
    <t>Ф.1_2011 разд.Р.2 стр.29 : [{стл.1}&gt;={стл.2}]</t>
  </si>
  <si>
    <t>Ф.1_2011 разд.Р.2 стр.29.1 : [{стл.1}&gt;={стл.2}]</t>
  </si>
  <si>
    <t>Ф.1_2011 разд.Р.2 стр.29.10 : [{стл.1}&gt;={стл.2}]</t>
  </si>
  <si>
    <t>Ф.1_2011 разд.Р.2 стр.29.1.1 : [{стл.1}&gt;={стл.2}]</t>
  </si>
  <si>
    <t>Ф.1_2011 разд.Р.2 стр.29.1.2 : [{стл.1}&gt;={стл.2}]</t>
  </si>
  <si>
    <t>Ф.1_2011 разд.Р.2 стр.29.1.3 : [{стл.1}&gt;={стл.2}]</t>
  </si>
  <si>
    <t>Ф.1_2011 разд.Р.2 стр.24 : [{стл.3}&gt;={стл.4}]</t>
  </si>
  <si>
    <t>Ф.1_2011 разд.Р.2 стр.24.1 : [{стл.3}&gt;={стл.4}]</t>
  </si>
  <si>
    <t>Ф.1_2011 разд.Р.2 стр.24.2 : [{стл.3}&gt;={стл.4}]</t>
  </si>
  <si>
    <t>Ф.1_2011 разд.Р.2 стр.24.3 : [{стл.3}&gt;={стл.4}]</t>
  </si>
  <si>
    <t>Ф.1_2011 разд.Р.2 стр.24.4 : [{стл.3}&gt;={стл.4}]</t>
  </si>
  <si>
    <t>Ф.1_2011 разд.Р.2 стр.24.5 : [{стл.3}&gt;={стл.4}]</t>
  </si>
  <si>
    <t>Ф.1_2011 разд.Р.2 стр.24.6 : [{стл.3}&gt;={стл.4}]</t>
  </si>
  <si>
    <t>Ф.1_2011 разд.Р.2 стр.25 : [{стл.3}&gt;={стл.4}]</t>
  </si>
  <si>
    <t>Ф.1_2011 разд.Р.2 стр.25.1 : [{стл.3}&gt;={стл.4}]</t>
  </si>
  <si>
    <t>Ф.1_2011 разд.Р.2 стр.25.2 : [{стл.3}&gt;={стл.4}]</t>
  </si>
  <si>
    <t>Ф.1_2011 разд.Р.2 стр.25.2.1 : [{стл.3}&gt;={стл.4}]</t>
  </si>
  <si>
    <t>Ф.1_2011 разд.Р.2 стр.25.3 : [{стл.3}&gt;={стл.4}]</t>
  </si>
  <si>
    <t>Ф.1_2011 разд.Р.2 стр.25.3.1 : [{стл.3}&gt;={стл.4}]</t>
  </si>
  <si>
    <t>Ф.1_2011 разд.Р.2 стр.25.4 : [{стл.3}&gt;={стл.4}]</t>
  </si>
  <si>
    <t>Ф.1_2011 разд.Р.2 стр.25.4.1 : [{стл.3}&gt;={стл.4}]</t>
  </si>
  <si>
    <t>Ф.1_2011 разд.Р.2 стр.25.5 : [{стл.3}&gt;={стл.4}]</t>
  </si>
  <si>
    <t>Ф.1_2011 разд.Р.2 стр.26 : [{стл.3}&gt;={стл.4}]</t>
  </si>
  <si>
    <t>Ф.1_2011 разд.Р.2 стр.26.1 : [{стл.3}&gt;={стл.4}]</t>
  </si>
  <si>
    <t>Ф.1_2011 разд.Р.2 стр.26.2 : [{стл.3}&gt;={стл.4}]</t>
  </si>
  <si>
    <t>Ф.1_2011 разд.Р.2 стр.26.3 : [{стл.3}&gt;={стл.4}]</t>
  </si>
  <si>
    <t>Ф.1_2011 разд.Р.2 стр.26.4 : [{стл.3}&gt;={стл.4}]</t>
  </si>
  <si>
    <t>Ф.1_2011 разд.Р.2 стр.27 : [{стл.3}&gt;={стл.4}]</t>
  </si>
  <si>
    <t>Ф.1_2011 разд.Р.2 стр.27.1 : [{стл.3}&gt;={стл.4}]</t>
  </si>
  <si>
    <t>Ф.1_2011 разд.Р.2 стр.27.2 : [{стл.3}&gt;={стл.4}]</t>
  </si>
  <si>
    <t>Ф.1_2011 разд.Р.2 стр.28 : [{стл.3}&gt;={стл.4}]</t>
  </si>
  <si>
    <t>Ф.1_2011 разд.Р.2 стр.28.1 : [{стл.3}&gt;={стл.4}]</t>
  </si>
  <si>
    <t>Ф.1_2011 разд.Р.2 стр.28.1.1 : [{стл.3}&gt;={стл.4}]</t>
  </si>
  <si>
    <t>Ф.1_2011 разд.Р.2 стр.28.2 : [{стл.3}&gt;={стл.4}]</t>
  </si>
  <si>
    <t>Ф.1_2011 разд.Р.2 стр.28.3 : [{стл.3}&gt;={стл.4}]</t>
  </si>
  <si>
    <t>Ф.1_2011 разд.Р.2 стр.28.4 : [{стл.3}&gt;={стл.4}]</t>
  </si>
  <si>
    <t>Ф.1_2011 разд.Р.2 стр.28.5 : [{стл.3}&gt;={стл.4}]</t>
  </si>
  <si>
    <t>Ф.1_2011 разд.Р.2 стр.28.5.1 : [{стл.3}&gt;={стл.4}]</t>
  </si>
  <si>
    <t>Ф.1_2011 разд.Р.2 стр.28.5.2 : [{стл.3}&gt;={стл.4}]</t>
  </si>
  <si>
    <t>Ф.1_2011 разд.Р.2 стр.28.5.3 : [{стл.3}&gt;={стл.4}]</t>
  </si>
  <si>
    <t>Ф.1_2011 разд.Р.2 стр.28.5.4 : [{стл.3}&gt;={стл.4}]</t>
  </si>
  <si>
    <t>Ф.1_2011 разд.Р.2 стр.28.5.5 : [{стл.3}&gt;={стл.4}]</t>
  </si>
  <si>
    <t>Ф.1_2011 разд.Р.2 стр.29 : [{стл.3}&gt;={стл.4}]</t>
  </si>
  <si>
    <t>Ф.1_2011 разд.Р.2 стр.29.1 : [{стл.3}&gt;={стл.4}]</t>
  </si>
  <si>
    <t>Ф.1_2011 разд.Р.2 стр.29.10 : [{стл.3}&gt;={стл.4}]</t>
  </si>
  <si>
    <t>Ф.1_2011 разд.Р.2 стр.29.1.1 : [{стл.3}&gt;={стл.4}]</t>
  </si>
  <si>
    <t>Ф.1_2011 разд.Р.2 стр.29.1.2 : [{стл.3}&gt;={стл.4}]</t>
  </si>
  <si>
    <t>Ф.1_2011 разд.Р.2 стр.29.1.3 : [{стл.3}&gt;={стл.4}]</t>
  </si>
  <si>
    <t>Ф.1_2011 разд.Р.2 стр.29.2 : [{стл.3}&gt;={стл.4}]</t>
  </si>
  <si>
    <t>Ф.1_2011 разд.Р.2 стр.29.2.1 : [{стл.3}&gt;={стл.4}]</t>
  </si>
  <si>
    <t>Ф.1_2011 разд.Р.2 стр.29.2.2 : [{стл.3}&gt;={стл.4}]</t>
  </si>
  <si>
    <t>Ф.1_2011 разд.Р.2 стр.29.2.3 : [{стл.3}&gt;={стл.4}]</t>
  </si>
  <si>
    <t>Ф.1_2011 разд.Р.2 стр.29.3 : [{стл.3}&gt;={стл.4}]</t>
  </si>
  <si>
    <t>Ф.1_2011 разд.Р.2 стр.29.4 : [{стл.3}&gt;={стл.4}]</t>
  </si>
  <si>
    <t>Ф.1_2011 разд.Р.2 стр.29.5 : [{стл.3}&gt;={стл.4}]</t>
  </si>
  <si>
    <t>Ф.1_2011 разд.Р.2 стр.29.6 : [{стл.3}&gt;={стл.4}]</t>
  </si>
  <si>
    <t>Ф.1_2011 разд.Р.2 стр.29.7 : [{стл.3}&gt;={стл.4}]</t>
  </si>
  <si>
    <t>Ф.1_2011 разд.Р.2 стр.29.8 : [{стл.3}&gt;={стл.4}]</t>
  </si>
  <si>
    <t>Ф.1_2011 разд.Р.2 стр.29.9 : [{стл.3}&gt;={стл.4}]</t>
  </si>
  <si>
    <t>Ф.1_2011 разд.Р.2 стр.3 : [{стл.3}&gt;={стл.4}]</t>
  </si>
  <si>
    <t>Ф.1_2011 разд.Р.2 стр.30 : [{стл.3}&gt;={стл.4}]</t>
  </si>
  <si>
    <t>Ф.1_2011 разд.Р.2 стр.30.1 : [{стл.3}&gt;={стл.4}]</t>
  </si>
  <si>
    <t>Ф.1_2011 разд.Р.2 стр.30.2 : [{стл.3}&gt;={стл.4}]</t>
  </si>
  <si>
    <t>Ф.1_2011 разд.Р.2 стр.30.3 : [{стл.3}&gt;={стл.4}]</t>
  </si>
  <si>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</si>
  <si>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</si>
  <si>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</si>
  <si>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</si>
  <si>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</si>
  <si>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</si>
  <si>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33.1</t>
  </si>
  <si>
    <t>иные экономические споры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</si>
  <si>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</si>
  <si>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</si>
  <si>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</t>
  </si>
  <si>
    <t>о выдаче исполнительного листа на принудительное исполнение решения третейского суда</t>
  </si>
  <si>
    <t>о признании и приведении в исполнение решений иностранных судов и иностранных арбитражных решений</t>
  </si>
  <si>
    <t>ВСЕГО (сумма строк 1, 2, 15, 16, 17, 18, 19, 20, 21, 22, 23, 24, 25, 26, 27, 28, 29, 30, 31, 32, 33, 34, 35,  37, 38, 39)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</si>
  <si>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</si>
  <si>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</si>
  <si>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</si>
  <si>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</si>
  <si>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</si>
  <si>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</si>
  <si>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</si>
  <si>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</si>
  <si>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</si>
  <si>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</si>
  <si>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</si>
  <si>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</si>
  <si>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</si>
  <si>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</si>
  <si>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</si>
  <si>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</si>
  <si>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</si>
  <si>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</si>
  <si>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</si>
  <si>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</si>
  <si>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</si>
  <si>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</si>
  <si>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</si>
  <si>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</si>
  <si>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</si>
  <si>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доказательств</t>
  </si>
  <si>
    <t>ИТОГО: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</si>
  <si>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</si>
  <si>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</si>
  <si>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</si>
  <si>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</si>
  <si>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</si>
  <si>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</si>
  <si>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</si>
  <si>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</si>
  <si>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</si>
  <si>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</si>
  <si>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</si>
  <si>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</si>
  <si>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</si>
  <si>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</si>
  <si>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</si>
  <si>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</si>
  <si>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</si>
  <si>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</si>
  <si>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</si>
  <si>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</si>
  <si>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</si>
  <si>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</si>
  <si>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</si>
  <si>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</si>
  <si>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Cтатус</t>
  </si>
  <si>
    <t>Код формулы</t>
  </si>
  <si>
    <t>Формула</t>
  </si>
  <si>
    <t>Описание формулы</t>
  </si>
  <si>
    <t>по изобретениям, полезным моделям, промышленным образцам</t>
  </si>
  <si>
    <t>Справка к разделу 3</t>
  </si>
  <si>
    <t>удов-летво-рено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</si>
  <si>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</si>
  <si>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</si>
  <si>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</si>
  <si>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</si>
  <si>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</si>
  <si>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</si>
  <si>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</si>
  <si>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</si>
  <si>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</si>
  <si>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</si>
  <si>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</si>
  <si>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</si>
  <si>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</si>
  <si>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</si>
  <si>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</si>
  <si>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</si>
  <si>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</si>
  <si>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</si>
  <si>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</si>
  <si>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</si>
  <si>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</si>
  <si>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</si>
  <si>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</si>
  <si>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</si>
  <si>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</si>
  <si>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</si>
  <si>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</si>
  <si>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</si>
  <si>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</si>
  <si>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</si>
  <si>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</si>
  <si>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</si>
  <si>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</si>
  <si>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</si>
  <si>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</si>
  <si>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</si>
  <si>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</si>
  <si>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</si>
  <si>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</si>
  <si>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</si>
  <si>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</si>
  <si>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юридичес-ких лиц и индивиду-альных предпри- нимателей</t>
  </si>
  <si>
    <t>о ценных бумагах</t>
  </si>
  <si>
    <t>о ненадлежащем исполнении и возмещении убытков</t>
  </si>
  <si>
    <t>17.1</t>
  </si>
  <si>
    <t>17.2</t>
  </si>
  <si>
    <t>вексель</t>
  </si>
  <si>
    <t>17.3</t>
  </si>
  <si>
    <t>государственная облигация</t>
  </si>
  <si>
    <t>17.4</t>
  </si>
  <si>
    <t>о признании права собственности</t>
  </si>
  <si>
    <t>об истребовании имущества из чужого незаконного владения</t>
  </si>
  <si>
    <t>об устранении нарушений прав собственника, не связанных с лишением владения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</si>
  <si>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</si>
  <si>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</si>
  <si>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</si>
  <si>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</si>
  <si>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в порядке упрощенного производства</t>
  </si>
  <si>
    <t>с участием арбитражных заседателей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</si>
  <si>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</si>
  <si>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</si>
  <si>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</si>
  <si>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</si>
  <si>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кол-во</t>
  </si>
  <si>
    <t>Всего приостановлено</t>
  </si>
  <si>
    <t>иные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</si>
  <si>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</si>
  <si>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</si>
  <si>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</si>
  <si>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</si>
  <si>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</si>
  <si>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</si>
  <si>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о признании договоров недействительными</t>
  </si>
  <si>
    <t>купли-продажи</t>
  </si>
  <si>
    <t>в т.ч.</t>
  </si>
  <si>
    <t xml:space="preserve">поставки </t>
  </si>
  <si>
    <t>3.1.1</t>
  </si>
  <si>
    <t>энергоснабжения</t>
  </si>
  <si>
    <t>недвижимости и предприятий</t>
  </si>
  <si>
    <t>аренды</t>
  </si>
  <si>
    <t>финансовой аренды (лизинга)</t>
  </si>
  <si>
    <t>подряда</t>
  </si>
  <si>
    <t>строительного подряда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</si>
  <si>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</si>
  <si>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</si>
  <si>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</si>
  <si>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</si>
  <si>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</si>
  <si>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</si>
  <si>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</si>
  <si>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</si>
  <si>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</si>
  <si>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</si>
  <si>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</si>
  <si>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</si>
  <si>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</si>
  <si>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</si>
  <si>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</si>
  <si>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взыскание неустойки</t>
  </si>
  <si>
    <t>изменение или расторжение договора</t>
  </si>
  <si>
    <t>корпоративные споры</t>
  </si>
  <si>
    <t>6. Иные сведения</t>
  </si>
  <si>
    <t>Наложены штрафы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</si>
  <si>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</si>
  <si>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</si>
  <si>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</si>
  <si>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</si>
  <si>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 xml:space="preserve">о нецелевом использовании бюджетных средств 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</si>
  <si>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</si>
  <si>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</si>
  <si>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</si>
  <si>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 xml:space="preserve">об обжаловании действий (бездействия) органов, исполняющих судебные акты 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</si>
  <si>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</si>
  <si>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о создании, реорганизации и ликвидации организаций</t>
  </si>
  <si>
    <t>на основании исков налоговых органов</t>
  </si>
  <si>
    <t>о государственной регистрации</t>
  </si>
  <si>
    <t>о признании недействительной государственной регистрации</t>
  </si>
  <si>
    <t>об обжаловании отказа в государственной регистрации</t>
  </si>
  <si>
    <t>об уклонении от государственной регистрации</t>
  </si>
  <si>
    <t>об оспаривании зарегистрированных прав</t>
  </si>
  <si>
    <t>связанные с применением налогового законодательства</t>
  </si>
  <si>
    <t xml:space="preserve">об оспаривании нормативных правовых актов в сфере налогов и сборов </t>
  </si>
  <si>
    <t>об оспаривании ненормативных правовых актов налоговых органов и действий (бездействия) должностных лиц</t>
  </si>
  <si>
    <t xml:space="preserve"> в связи с отказом в возмещении НДС</t>
  </si>
  <si>
    <t>25.2.1</t>
  </si>
  <si>
    <t>о взыскании обязательных платежей и санкций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</si>
  <si>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</si>
  <si>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</si>
  <si>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</si>
  <si>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</si>
  <si>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</si>
  <si>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</si>
  <si>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связанные с применением таможенного законодательства</t>
  </si>
  <si>
    <t xml:space="preserve">об оспаривании нормативных правовых актов в области таможенного дела </t>
  </si>
  <si>
    <t>об оспаривании ненормативных правовых актов таможенных органов и действий (бездействия) должностных лиц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</si>
  <si>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</si>
  <si>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</si>
  <si>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</si>
  <si>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</si>
  <si>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</si>
  <si>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 xml:space="preserve">об оспаривании ненормативных правовых актов </t>
  </si>
  <si>
    <t>связанные с применением законодательства о земле</t>
  </si>
  <si>
    <t>28.1.1</t>
  </si>
  <si>
    <t>об истребовании земельного участка из чужого незаконного владения</t>
  </si>
  <si>
    <t>купля-продажа</t>
  </si>
  <si>
    <t>28.5.1</t>
  </si>
  <si>
    <t>аренда</t>
  </si>
  <si>
    <t>28.5.2</t>
  </si>
  <si>
    <t>из строки 28.5</t>
  </si>
  <si>
    <t>28.5.3</t>
  </si>
  <si>
    <t>28.5.4</t>
  </si>
  <si>
    <t>28.5.5</t>
  </si>
  <si>
    <t>связанные с применением антимонопольного законодательства</t>
  </si>
  <si>
    <t xml:space="preserve">об оспаривании нормативных правовых актов  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</si>
  <si>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</si>
  <si>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</si>
  <si>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</si>
  <si>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</si>
  <si>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</si>
  <si>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</si>
  <si>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</si>
  <si>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</si>
  <si>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</si>
  <si>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</si>
  <si>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</si>
  <si>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об изменении или расторжении договора</t>
  </si>
  <si>
    <t>о ликвидации юридических лиц</t>
  </si>
  <si>
    <t>о признании недействительными договоров</t>
  </si>
  <si>
    <t xml:space="preserve">о признании торгов недействительными </t>
  </si>
  <si>
    <t>о взыскании в федеральный бюджет необоснованного дохода (прибыли)</t>
  </si>
  <si>
    <t>о понуждении к исполнению решений и предписаний антимонопольного органа</t>
  </si>
  <si>
    <t>о запрете распространения рекламы, о публичном опровержении недостоверной рекламы</t>
  </si>
  <si>
    <t>об оспаривании нормативных правовых актов</t>
  </si>
  <si>
    <t xml:space="preserve">федеральных государственных органов </t>
  </si>
  <si>
    <t>государственных органов субъектов РФ</t>
  </si>
  <si>
    <t>30.2</t>
  </si>
  <si>
    <t>антимонопольных органов</t>
  </si>
  <si>
    <t>судебных приставов-исполнителей</t>
  </si>
  <si>
    <t>31.2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</si>
  <si>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</si>
  <si>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</si>
  <si>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</si>
  <si>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</si>
  <si>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</si>
  <si>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</si>
  <si>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</si>
  <si>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</si>
  <si>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</si>
  <si>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</si>
  <si>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</si>
  <si>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</si>
  <si>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</si>
  <si>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</si>
  <si>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</si>
  <si>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</si>
  <si>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32.1.6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</si>
  <si>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</si>
  <si>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</si>
  <si>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</si>
  <si>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</si>
  <si>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</si>
  <si>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</si>
  <si>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</si>
  <si>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</si>
  <si>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</si>
  <si>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связанные с банкротством</t>
  </si>
  <si>
    <t>32.2.4</t>
  </si>
  <si>
    <t>32.2.5</t>
  </si>
  <si>
    <t>за злоупотребление доминирующим положением на товарном рынке</t>
  </si>
  <si>
    <t>32.2.6</t>
  </si>
  <si>
    <t>Председатель арбитражного суда</t>
  </si>
  <si>
    <t>Наименование суда</t>
  </si>
  <si>
    <t>Код</t>
  </si>
  <si>
    <t>Отчетный период</t>
  </si>
  <si>
    <t>I полугодие</t>
  </si>
  <si>
    <t>Полугодие</t>
  </si>
  <si>
    <t>год</t>
  </si>
  <si>
    <t>Год</t>
  </si>
  <si>
    <t>Выберите отчетный период:</t>
  </si>
  <si>
    <t xml:space="preserve">Введите год: </t>
  </si>
  <si>
    <t>о защите деловой репутации</t>
  </si>
  <si>
    <t>связанные с охраной интеллектуальной собственности</t>
  </si>
  <si>
    <t xml:space="preserve">об обжаловании решений Роспатента </t>
  </si>
  <si>
    <t>в т.ч.:</t>
  </si>
  <si>
    <t>по товарным знакам</t>
  </si>
  <si>
    <t>20.1.1</t>
  </si>
  <si>
    <t>20.1.2</t>
  </si>
  <si>
    <t>о защите исключительных прав</t>
  </si>
  <si>
    <t>в т.ч.  связанных с наруше-нием</t>
  </si>
  <si>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</si>
  <si>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</si>
  <si>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</si>
  <si>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</si>
  <si>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</si>
  <si>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</si>
  <si>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</si>
  <si>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</si>
  <si>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</si>
  <si>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</si>
  <si>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на средства индивидуализации</t>
  </si>
  <si>
    <t>20.2.6</t>
  </si>
  <si>
    <t>20.2.6.1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</si>
  <si>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</si>
  <si>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</si>
  <si>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</si>
  <si>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</si>
  <si>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</si>
  <si>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</si>
  <si>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</si>
  <si>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</si>
  <si>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</si>
  <si>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о возмещении вреда</t>
  </si>
  <si>
    <t>21.1.1</t>
  </si>
  <si>
    <t>судебными приставами-исполнителями</t>
  </si>
  <si>
    <t>21.1.1.1</t>
  </si>
  <si>
    <t>21.1.2</t>
  </si>
  <si>
    <t>21.1.3</t>
  </si>
  <si>
    <t>о неосновательном обогащении</t>
  </si>
  <si>
    <t>связанные с применением бюджетного законодательства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</si>
  <si>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</si>
  <si>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</si>
  <si>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</si>
  <si>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</si>
  <si>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</si>
  <si>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</si>
  <si>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</si>
  <si>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 Т Ч Е Т    О     Р А Б О Т Е</t>
  </si>
  <si>
    <t>АРБИТРАЖНОГО СУДА</t>
  </si>
  <si>
    <t>Показатели отчета</t>
  </si>
  <si>
    <t>приводятся в целых числах</t>
  </si>
  <si>
    <t>Форма № 1</t>
  </si>
  <si>
    <t>О признании и приведении в испол- нение решений иностранных судов и иностранных арбитражных решений</t>
  </si>
  <si>
    <t>ВСЕГО:</t>
  </si>
  <si>
    <t>Сумма госпошлины, перечисленная в федеральный бюджет по делам и заявлениям, рассмотренным арбитражным судом</t>
  </si>
  <si>
    <t>из них: судебных издержек</t>
  </si>
  <si>
    <t xml:space="preserve">                в том числе: федерального</t>
  </si>
  <si>
    <t>сумма             (тыс. руб.)</t>
  </si>
  <si>
    <t xml:space="preserve">                                        госпошлины</t>
  </si>
  <si>
    <t xml:space="preserve">Справка к разделу 1
</t>
  </si>
  <si>
    <t>5. Из строки 7 графы 6:</t>
  </si>
  <si>
    <t>1. Рассмотрено дел:</t>
  </si>
  <si>
    <r>
      <t xml:space="preserve"> </t>
    </r>
    <r>
      <rPr>
        <b/>
        <sz val="11"/>
        <rFont val="Times New Roman"/>
        <family val="1"/>
        <charset val="204"/>
      </rPr>
      <t>рассмотрено дел с применением норм:</t>
    </r>
    <r>
      <rPr>
        <b/>
        <sz val="10"/>
        <rFont val="Times New Roman"/>
        <family val="1"/>
      </rPr>
      <t xml:space="preserve">                                                                         </t>
    </r>
  </si>
  <si>
    <t>кол-во дел</t>
  </si>
  <si>
    <t>об отложении судебного разбирательства</t>
  </si>
  <si>
    <t xml:space="preserve">  ст. 158 АПК РФ</t>
  </si>
  <si>
    <t>с участием граждан, не имеющих статуса индив. предприн.</t>
  </si>
  <si>
    <t xml:space="preserve">  ст. 225.15 АПК РФ</t>
  </si>
  <si>
    <t xml:space="preserve"> о продлении срока рассмотрения дела</t>
  </si>
  <si>
    <t>по обращениям организаций и граждан в защиту прав и законных интересов других лиц</t>
  </si>
  <si>
    <t xml:space="preserve">  ч. 2 ст. 152 АПК РФ</t>
  </si>
  <si>
    <t xml:space="preserve">  ч. 1 ст. 200 АПК РФ</t>
  </si>
  <si>
    <t>с участием государственных корпораций</t>
  </si>
  <si>
    <t xml:space="preserve">  ч. 2 ст. 205 АПК РФ</t>
  </si>
  <si>
    <t>с участием посредника</t>
  </si>
  <si>
    <t xml:space="preserve">  ч. 3 ст. 253 АПК РФ</t>
  </si>
  <si>
    <t xml:space="preserve"> в т.ч. : заключено мировое соглашение </t>
  </si>
  <si>
    <r>
      <t>об ускорении рассмотрения дела</t>
    </r>
    <r>
      <rPr>
        <sz val="10"/>
        <rFont val="Times New Roman"/>
        <family val="1"/>
        <charset val="204"/>
      </rPr>
      <t xml:space="preserve"> (ч. 7 ст. 6.1 АПК РФ)</t>
    </r>
  </si>
  <si>
    <t>6. Из строки 7 графы 12:</t>
  </si>
  <si>
    <t>2. Из строки 7 графы 2:</t>
  </si>
  <si>
    <t xml:space="preserve"> рассмотрено дел с превышением установленных </t>
  </si>
  <si>
    <t xml:space="preserve"> АПК РФ сроков на основании применения норм:</t>
  </si>
  <si>
    <t xml:space="preserve">  ч. 5 ст. 18 АПК РФ</t>
  </si>
  <si>
    <t xml:space="preserve">  ч. 8  ст. 46 АПК РФ</t>
  </si>
  <si>
    <t xml:space="preserve">  ч. 3 ст. 47 АПК РФ</t>
  </si>
  <si>
    <t xml:space="preserve">  ч. 3 ст. 50 АПК РФ</t>
  </si>
  <si>
    <t xml:space="preserve">  ч. 4 ст. 51 АПК РФ</t>
  </si>
  <si>
    <t xml:space="preserve">  ч. 8 ст. 130 АПК РФ</t>
  </si>
  <si>
    <t xml:space="preserve">  ч. 6 ст. 132 АПК РФ</t>
  </si>
  <si>
    <t>7. Из строки 7 графы 6:</t>
  </si>
  <si>
    <t>изготовлено решений (определений) с нарушением срока</t>
  </si>
  <si>
    <r>
      <t>4. Рассмотрено заявлений:</t>
    </r>
    <r>
      <rPr>
        <b/>
        <sz val="12"/>
        <rFont val="Times New Roman"/>
        <family val="1"/>
        <charset val="204"/>
      </rPr>
      <t xml:space="preserve"> </t>
    </r>
  </si>
  <si>
    <t>разослано  решений (определений)  с нарушением срока</t>
  </si>
  <si>
    <t xml:space="preserve"> о пересмотре вступивших в закон. силу судебных актов</t>
  </si>
  <si>
    <t xml:space="preserve"> по новым или вновь открывшимся  обстоятельствам</t>
  </si>
  <si>
    <t>8. Основание приостановления производства по делу:</t>
  </si>
  <si>
    <t xml:space="preserve">                                   из них:  удовлетворено</t>
  </si>
  <si>
    <t xml:space="preserve"> в т.ч. по новым  обстоятельствам</t>
  </si>
  <si>
    <t>свыше 1 года</t>
  </si>
  <si>
    <t xml:space="preserve">                                  из них:  удовлетворено всего</t>
  </si>
  <si>
    <t>Европейского Суда по правам человека</t>
  </si>
  <si>
    <t>Конституционного Суда РФ</t>
  </si>
  <si>
    <t>ст. 144 АПК РФ</t>
  </si>
  <si>
    <t>Высшего Арбитражного Суда РФ</t>
  </si>
  <si>
    <t xml:space="preserve">2.  Результаты рассмотрения дел </t>
  </si>
  <si>
    <t>заявлено                                             (тыс. руб.)</t>
  </si>
  <si>
    <t>взыскано                                      (тыс.  руб.)</t>
  </si>
  <si>
    <t>на поставку товаров, выполнение работ, оказание услуг для государственных и муниципальных нужд</t>
  </si>
  <si>
    <t>о неисполнении или ненадлежащем исполнении обязательств 
по договорам</t>
  </si>
  <si>
    <t>товаров для государственных и муниципальных нужд</t>
  </si>
  <si>
    <t>связанные с созданием, реорганизацией и ликвидацией юр. лица</t>
  </si>
  <si>
    <t>связанные с принадлежностью акций и долей участия, установлением их обременений и реализацией вытекающих из них прав</t>
  </si>
  <si>
    <t>по искам участников юр. лица  о возмещении убытков, причиненных юридическому лицу</t>
  </si>
  <si>
    <t>о признании недействительными сделок, совершенных юр. лицом, и (или) применении последствий недействительности таких сделок</t>
  </si>
  <si>
    <t>связанные с назначением (избранием), прекращением, приостановлением полномочий и ответ-тью лиц, входящих в состав органов управления, в т.ч. между указанными лицами и юр. лицом</t>
  </si>
  <si>
    <t>связанные с эмиссией ценных бумаг</t>
  </si>
  <si>
    <t>об оспаривании ненорм. прав. актов, решений  и действий  гос.органов, органов мест. самоуправления, иных органов, должн. лиц, органов управления эмитента</t>
  </si>
  <si>
    <t>16.6.1</t>
  </si>
  <si>
    <t>об оспаривании сделок, совершен. в процессе размещения эмис. ценных бумаг, отчетов об итогах их выпуска</t>
  </si>
  <si>
    <t>16.6.2</t>
  </si>
  <si>
    <t>вытекающие из деятельности держателей реестра владельцев ценных бумаг</t>
  </si>
  <si>
    <t>о созыве общего собрания участников юр. лица</t>
  </si>
  <si>
    <t xml:space="preserve">об обжаловании решений органов управления юр. лица </t>
  </si>
  <si>
    <t>вытекающие из деятельности нотариусов по удостоверению сделок с долями в уставном капитале обществ с огранич. ответственностью</t>
  </si>
  <si>
    <t>по спорам, вытекающим из деятельности депозитариев</t>
  </si>
  <si>
    <t>связанные с защитой права собственности, иных вещных прав</t>
  </si>
  <si>
    <t xml:space="preserve">                            прав на товарные знаки</t>
  </si>
  <si>
    <t xml:space="preserve">                            прав на фирменные наименования</t>
  </si>
  <si>
    <t xml:space="preserve">         причиненного федеральными гос. органами</t>
  </si>
  <si>
    <t xml:space="preserve">        в т.ч.</t>
  </si>
  <si>
    <t xml:space="preserve">         причиненного гос. органами субъектов РФ</t>
  </si>
  <si>
    <t xml:space="preserve">         причиненного органами местного самоуправления</t>
  </si>
  <si>
    <t xml:space="preserve">         в связи с обеспечением иска</t>
  </si>
  <si>
    <t>21.1.4</t>
  </si>
  <si>
    <t>в случае оставления иска без рассмотрения</t>
  </si>
  <si>
    <t>21.1.4.1</t>
  </si>
  <si>
    <t>в случае прекращения производства по делу</t>
  </si>
  <si>
    <t>21.1.4.2</t>
  </si>
  <si>
    <t xml:space="preserve">прав на недвижи-мое иму-щество и сделок с ним </t>
  </si>
  <si>
    <t>об оспаривании ненормативных правовых актов, решений и действий (бездействия) гос. органов, органов местного самоуправления, иных органов, организаций, наделенных федер. законом отдельными гос. или иными публичными полномочиями, должностных лиц</t>
  </si>
  <si>
    <t xml:space="preserve">органов, уполномоченных в области финансовых рынков </t>
  </si>
  <si>
    <t>органов, осуществляющих функции по контролю и надзору в финансово-бюджетной сфере</t>
  </si>
  <si>
    <t>32.1.8</t>
  </si>
  <si>
    <t>органов Росалкогольрегулирования</t>
  </si>
  <si>
    <t>32.1.9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</si>
  <si>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(ст. 9.4, 9.5, 9.5.1, ч.6 ст.19.5 КоАП РФ)</t>
  </si>
  <si>
    <t>за непредставление документов о споре, связанном с созданием юр. лица, управлением им или участия в нем, участникам юр. лица</t>
  </si>
  <si>
    <t>32.2.9</t>
  </si>
  <si>
    <t>по заявлениям Пенсионного фонда</t>
  </si>
  <si>
    <t>по заявлениям Фонда социального страхования</t>
  </si>
  <si>
    <t>33.2</t>
  </si>
  <si>
    <t>с участием судебных приставов-исполнителей</t>
  </si>
  <si>
    <t>40.3</t>
  </si>
  <si>
    <t>о защите прав и законных интересов группы лиц</t>
  </si>
  <si>
    <t>40.4</t>
  </si>
  <si>
    <t>связанные с применением Федерального закона от 21.07.2005 № 94-ФЗ</t>
  </si>
  <si>
    <t>40.5</t>
  </si>
  <si>
    <t>по обращениям гос. органов, органов местного самоуправ.  и иных органов в защиту публичных интересов</t>
  </si>
  <si>
    <t>из них:                                                                                            ст. 143 АПК РФ</t>
  </si>
  <si>
    <t>1. Рассмотрено заявлений:</t>
  </si>
  <si>
    <t>2. Рассмотрено заявлений (из графы 1):</t>
  </si>
  <si>
    <t>иностранных лиц</t>
  </si>
  <si>
    <t>по корпоративным спорам</t>
  </si>
  <si>
    <t>из них: признано обоснованными (из графы 2)</t>
  </si>
  <si>
    <t xml:space="preserve"> </t>
  </si>
  <si>
    <t>Применены обеспечительные меры
(ч.1 ст. 91, ч.3 и 3.1 ст. 99, ч. 3 ст. 199, ч. 3 и 4 ст. 225.6  АПК РФ)</t>
  </si>
  <si>
    <t>Об обеспечении имущественных
интересов  (предварительные меры)</t>
  </si>
  <si>
    <t>Об обеспечении исполнения
решения</t>
  </si>
  <si>
    <t>о разъяснении суд.акта, положений исп. док-та, способа и порядка его исполнения</t>
  </si>
  <si>
    <t>об отсрочке или рассрочке взыскания исполнительского сбора</t>
  </si>
  <si>
    <t>об уменьшении размера исп. сбора или освобождении от его взыскания</t>
  </si>
  <si>
    <t>о заключении мирового соглашения на стадии исполнительного производства</t>
  </si>
  <si>
    <t>ИТОГО (сумма строк 1-14)</t>
  </si>
  <si>
    <t>15.1</t>
  </si>
  <si>
    <t>5.1</t>
  </si>
  <si>
    <t>Возвращено исполнительных листов/ поступило копий постановлений суд. приставов-исполнителей</t>
  </si>
  <si>
    <t>14.1</t>
  </si>
  <si>
    <t xml:space="preserve"> из них: судебными приставами-исполнителями</t>
  </si>
  <si>
    <t>по иным основаниям для наложения штрафа</t>
  </si>
  <si>
    <t>Выдано (направлено) исполнительных документов</t>
  </si>
  <si>
    <r>
      <t xml:space="preserve">от </t>
    </r>
    <r>
      <rPr>
        <sz val="12"/>
        <rFont val="Times New Roman"/>
        <family val="1"/>
        <charset val="204"/>
      </rPr>
      <t>28 декабря 2010 года № 174</t>
    </r>
  </si>
  <si>
    <t>Рассмотрено дел</t>
  </si>
  <si>
    <t>Принято
 к
 произ-
водству</t>
  </si>
  <si>
    <t>Количест-во дел по принятым к произ-водству заявле-ниям, исковым заявле-ниям</t>
  </si>
  <si>
    <t>с пре-выше-нием установ-ленного АПК РФ срока</t>
  </si>
  <si>
    <t>Экономические споры и другие дела, возникающие из гражданских правоотношений</t>
  </si>
  <si>
    <t>банковского счета, о неисполнении или ненадлежащем исполнении обязательств при осуществлении расчетов</t>
  </si>
  <si>
    <t>в т.ч. (из строки 17)</t>
  </si>
  <si>
    <t>в т.ч. по ч.4 ст.98 АПК РФ</t>
  </si>
  <si>
    <t>об изъятии, прекращении или ограничении права на  земельный участок</t>
  </si>
  <si>
    <t>в связи с неисполнением или ненадлежащим исполнением обязательств из совершения сделок с землей</t>
  </si>
  <si>
    <t>1.1</t>
  </si>
  <si>
    <t>3.1</t>
  </si>
  <si>
    <t>3.2</t>
  </si>
  <si>
    <t>3.3</t>
  </si>
  <si>
    <t>4.1</t>
  </si>
  <si>
    <t>7.1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</si>
  <si>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</si>
  <si>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</si>
  <si>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</si>
  <si>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</si>
  <si>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</si>
  <si>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</si>
  <si>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</si>
  <si>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</si>
  <si>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</si>
  <si>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</si>
  <si>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</si>
  <si>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</si>
  <si>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</si>
  <si>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</si>
  <si>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</si>
  <si>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20.1</t>
  </si>
  <si>
    <t>20.2</t>
  </si>
  <si>
    <t>21.1</t>
  </si>
  <si>
    <t>21.2</t>
  </si>
  <si>
    <t>22.1</t>
  </si>
  <si>
    <t>22.2</t>
  </si>
  <si>
    <t>22.3</t>
  </si>
  <si>
    <t>22.4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</si>
  <si>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</si>
  <si>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</si>
  <si>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</si>
  <si>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</si>
  <si>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</si>
  <si>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</si>
  <si>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</si>
  <si>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</si>
  <si>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</si>
  <si>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</si>
  <si>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</si>
  <si>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26.1</t>
  </si>
  <si>
    <t>26.2</t>
  </si>
  <si>
    <t>27.1</t>
  </si>
  <si>
    <t>27.2</t>
  </si>
  <si>
    <t>28.1</t>
  </si>
  <si>
    <t>28.2</t>
  </si>
  <si>
    <t>28.3</t>
  </si>
  <si>
    <t>28.4</t>
  </si>
  <si>
    <t>28.5</t>
  </si>
  <si>
    <t>29.1</t>
  </si>
  <si>
    <t>29.3</t>
  </si>
  <si>
    <t>29.4</t>
  </si>
  <si>
    <t>29.5</t>
  </si>
  <si>
    <t>29.6</t>
  </si>
  <si>
    <t>29.7</t>
  </si>
  <si>
    <t>29.8</t>
  </si>
  <si>
    <t>29.9</t>
  </si>
  <si>
    <t>29.10</t>
  </si>
  <si>
    <t>30.1</t>
  </si>
  <si>
    <t>30.3</t>
  </si>
  <si>
    <t>31.1</t>
  </si>
  <si>
    <t>31.1.1</t>
  </si>
  <si>
    <t>31.1.2</t>
  </si>
  <si>
    <t>31.3</t>
  </si>
  <si>
    <t>о восстановлении пропущенного срока для предъявления исп. листа к исполнению</t>
  </si>
  <si>
    <t xml:space="preserve">        в том числе: решений о привлечении к админ. ответ-ти</t>
  </si>
  <si>
    <r>
      <t xml:space="preserve"> за непредставление доказательств
</t>
    </r>
    <r>
      <rPr>
        <sz val="10"/>
        <rFont val="Times New Roman"/>
        <family val="1"/>
        <charset val="204"/>
      </rPr>
      <t>(ч. 9 ст. 66 АПК РФ)</t>
    </r>
  </si>
  <si>
    <r>
      <t xml:space="preserve">за невыполнение определения по обеспечительным мерам
</t>
    </r>
    <r>
      <rPr>
        <sz val="10"/>
        <rFont val="Times New Roman"/>
        <family val="1"/>
        <charset val="204"/>
      </rPr>
      <t>(ч. 2 ст. 96 АПК РФ)</t>
    </r>
  </si>
  <si>
    <r>
      <t xml:space="preserve">за неисполнение судебного акта
</t>
    </r>
    <r>
      <rPr>
        <sz val="10"/>
        <rFont val="Times New Roman"/>
        <family val="1"/>
        <charset val="204"/>
      </rPr>
      <t>(ст. 332 АПК РФ)</t>
    </r>
  </si>
  <si>
    <r>
      <t xml:space="preserve">за неуважение к суду
</t>
    </r>
    <r>
      <rPr>
        <sz val="10"/>
        <rFont val="Times New Roman"/>
        <family val="1"/>
        <charset val="204"/>
      </rPr>
      <t>(ч. 5 ст. 119 АПК РФ)</t>
    </r>
  </si>
  <si>
    <r>
      <t xml:space="preserve">за нарушение порядка в суд. заседании
</t>
    </r>
    <r>
      <rPr>
        <sz val="10"/>
        <rFont val="Times New Roman"/>
        <family val="1"/>
        <charset val="204"/>
      </rPr>
      <t>(ч. 5 ст. 154 АПК РФ)</t>
    </r>
  </si>
  <si>
    <r>
      <t xml:space="preserve">за неявку в судебное заседание
</t>
    </r>
    <r>
      <rPr>
        <sz val="10"/>
        <rFont val="Times New Roman"/>
        <family val="1"/>
        <charset val="204"/>
      </rPr>
      <t>(ч. 4 ст. 156, ч. 2 ст. 157, ч. 3 ст. 194, ч. 3 ст. 200, ч. 4 ст. 205, ч. 3 ст. 210, ч. 3 ст. 215 АПК РФ)</t>
    </r>
  </si>
  <si>
    <r>
      <t xml:space="preserve">за невыполнение указания суда
</t>
    </r>
    <r>
      <rPr>
        <sz val="10"/>
        <rFont val="Times New Roman"/>
        <family val="1"/>
        <charset val="204"/>
      </rPr>
      <t>(ч. 6 ст. 55, ч. 4 ст.225.4, ч. 10 ст.225.6 АПК РФ)</t>
    </r>
  </si>
  <si>
    <r>
      <t xml:space="preserve">за невыполнение процесс. обяз-тей
</t>
    </r>
    <r>
      <rPr>
        <sz val="10"/>
        <rFont val="Times New Roman"/>
        <family val="1"/>
        <charset val="204"/>
      </rPr>
      <t>(ч. 3 ст. 225.12 АПК РФ)</t>
    </r>
  </si>
  <si>
    <r>
      <t xml:space="preserve">за утрату исп. листа
</t>
    </r>
    <r>
      <rPr>
        <sz val="10"/>
        <rFont val="Times New Roman"/>
        <family val="1"/>
        <charset val="204"/>
      </rPr>
      <t>(ст. 331 АПК РФ)</t>
    </r>
  </si>
  <si>
    <t xml:space="preserve">количество заявлений, по которым в отчетном </t>
  </si>
  <si>
    <t xml:space="preserve">периоде не вынесено определений о возвращении, </t>
  </si>
  <si>
    <t>оставлении без движения, принятии к производству</t>
  </si>
  <si>
    <t>Ф.1_2011 разд.Р.1 стр.1 : [{стл.1}+{стл.5}={стл.6}+{стл.13}]</t>
  </si>
  <si>
    <t xml:space="preserve">Раздел 1: графа 1 + графа 5 = графа 6 + графа 13 </t>
  </si>
  <si>
    <t>Ф.1_2011 разд.Р.1 стр.2 : [{стл.1}+{стл.5}={стл.6}+{стл.13}]</t>
  </si>
  <si>
    <t>Ф.1_2011 разд.Р.1 стр.3 : [{стл.1}+{стл.5}={стл.6}+{стл.13}]</t>
  </si>
  <si>
    <t>Ф.1_2011 разд.Р.1 стр.4 : [{стл.1}+{стл.5}={стл.6}+{стл.13}]</t>
  </si>
  <si>
    <t>Ф.1_2011 разд.Р.1 стр.5 : [{стл.1}+{стл.5}={стл.6}+{стл.13}]</t>
  </si>
  <si>
    <t>Ф.1_2011 разд.Р.1 стр.6 : [{стл.1}+{стл.5}={стл.6}+{стл.13}]</t>
  </si>
  <si>
    <t>Ф.1_2011 разд.Р.1 стр.7 : [{стл.1}+{стл.5}={стл.6}+{стл.13}]</t>
  </si>
  <si>
    <t>Ф.1_2011 разд.Р.1 стр.1 : [{стл.6}&gt;={сумма стл.7-9}]</t>
  </si>
  <si>
    <t>Раздел 1: графа 6 &gt;= графа 7 + графа 8 + графа 9 (равенство выполняется при отсутствии дел, переданных на рассмотрение другого арбитражного суда)</t>
  </si>
  <si>
    <t>Ф.1_2011 разд.Р.1 стр.2 : [{стл.6}&gt;={сумма стл.7-9}]</t>
  </si>
  <si>
    <t>Ф.1_2011 разд.Р.1 стр.3 : [{стл.6}&gt;={сумма стл.7-9}]</t>
  </si>
  <si>
    <t>Ф.1_2011 разд.Р.1 стр.4 : [{стл.6}&gt;={сумма стл.7-9}]</t>
  </si>
  <si>
    <t>Ф.1_2011 разд.Р.1 стр.5 : [{стл.6}&gt;={сумма стл.7-9}]</t>
  </si>
  <si>
    <t>Ф.1_2011 разд.Р.1 стр.6 : [{стл.6}&gt;={сумма стл.7-9}]</t>
  </si>
  <si>
    <t>Ф.1_2011 разд.Р.1 стр.7 : [{стл.6}&gt;={сумма стл.7-9}]</t>
  </si>
  <si>
    <t>Ф.1_2011 разд.Р.1 стр.1 : [{стл.9}&gt;={сумма стл.10-11}]</t>
  </si>
  <si>
    <t>Раздел 1: графа 9 &gt;= графа 10 + графа 11</t>
  </si>
  <si>
    <t>Ф.1_2011 разд.Р.1 стр.2 : [{стл.9}&gt;={сумма стл.10-11}]</t>
  </si>
  <si>
    <t>Ф.1_2011 разд.Р.1 стр.3 : [{стл.9}&gt;={сумма стл.10-11}]</t>
  </si>
  <si>
    <t>Ф.1_2011 разд.Р.1 стр.4 : [{стл.9}&gt;={сумма стл.10-11}]</t>
  </si>
  <si>
    <t>Ф.1_2011 разд.Р.1 стр.5 : [{стл.9}&gt;={сумма стл.10-11}]</t>
  </si>
  <si>
    <t>Ф.1_2011 разд.Р.1 стр.6 : [{стл.9}&gt;={сумма стл.10-11}]</t>
  </si>
  <si>
    <t>Ф.1_2011 разд.Р.1 стр.7 : [{стл.9}&gt;={сумма стл.10-11}]</t>
  </si>
  <si>
    <t>Ф.1_2011 разд.Р.1 стр.1 : [{стл.13}&gt;={стл.14}]</t>
  </si>
  <si>
    <t>Раздел 1: графа 13 &gt;= графа 14</t>
  </si>
  <si>
    <t>Ф.1_2011 разд.Р.1 стр.2 : [{стл.13}&gt;={стл.14}]</t>
  </si>
  <si>
    <t>Ф.1_2011 разд.Р.1 стр.3 : [{стл.13}&gt;={стл.14}]</t>
  </si>
  <si>
    <t>Ф.1_2011 разд.Р.1 стр.4 : [{стл.13}&gt;={стл.14}]</t>
  </si>
  <si>
    <t>Ф.1_2011 разд.Р.1 стр.5 : [{стл.13}&gt;={стл.14}]</t>
  </si>
  <si>
    <t>Ф.1_2011 разд.Р.1 стр.6 : [{стл.13}&gt;={стл.14}]</t>
  </si>
  <si>
    <t>Ф.1_2011 разд.Р.1 стр.7 : [{стл.13}&gt;={стл.14}]</t>
  </si>
  <si>
    <t>Ф.1_2011 разд.Р.1 стл.1 : [{стр.7}={сумма стр.1-6}]</t>
  </si>
  <si>
    <t>Раздел 1: строка 7 = сумма строк 1, 2, 3, 4, 5, 6</t>
  </si>
  <si>
    <t>Ф.1_2011 разд.Р.1 стл.10 : [{стр.7}={сумма стр.1-6}]</t>
  </si>
  <si>
    <t>Ф.1_2011 разд.Р.1 стл.11 : [{стр.7}={сумма стр.1-6}]</t>
  </si>
  <si>
    <t>Ф.1_2011 разд.Р.1 стл.12 : [{стр.7}={сумма стр.1-6}]</t>
  </si>
  <si>
    <t>Ф.1_2011 разд.Р.1 стл.13 : [{стр.7}={сумма стр.1-6}]</t>
  </si>
  <si>
    <t>Ф.1_2011 разд.Р.1 стл.14 : [{стр.7}={сумма стр.1-6}]</t>
  </si>
  <si>
    <t>Ф.1_2011 разд.Р.1 стл.15 : [{стр.7}={сумма стр.1-6}]</t>
  </si>
  <si>
    <t>Ф.1_2011 разд.Р.1 стл.2 : [{стр.7}={сумма стр.1-6}]</t>
  </si>
  <si>
    <t>Ф.1_2011 разд.Р.1 стл.3 : [{стр.7}={сумма стр.1-6}]</t>
  </si>
  <si>
    <t>Ф.1_2011 разд.Р.1 стл.4 : [{стр.7}={сумма стр.1-6}]</t>
  </si>
  <si>
    <t>Ф.1_2011 разд.Р.1 стл.5 : [{стр.7}={сумма стр.1-6}]</t>
  </si>
  <si>
    <t>Ф.1_2011 разд.Р.1 стл.6 : [{стр.7}={сумма стр.1-6}]</t>
  </si>
  <si>
    <t>Ф.1_2011 разд.Р.1 стл.7 : [{стр.7}={сумма стр.1-6}]</t>
  </si>
  <si>
    <t>Ф.1_2011 разд.Р.1 стл.8 : [{стр.7}={сумма стр.1-6}]</t>
  </si>
  <si>
    <t>Ф.1_2011 разд.Р.1 стл.9 : [{стр.7}={сумма стр.1-6}]</t>
  </si>
  <si>
    <t>{Ф.1_2011 разд.Р.1 стл.14 стр.7}={Ф.1_2011 разд.Р.1Спр.8 стл.1 стр.1}</t>
  </si>
  <si>
    <t>Республики Крым</t>
  </si>
  <si>
    <t>(по первой инстанции)</t>
  </si>
  <si>
    <t>Республики Адыгея</t>
  </si>
  <si>
    <t>Республики Алтай</t>
  </si>
  <si>
    <t>Республики Башкортостан</t>
  </si>
  <si>
    <t>Республики Бурятия</t>
  </si>
  <si>
    <t>Республики Дагестан</t>
  </si>
  <si>
    <t>Республики Ингушетия</t>
  </si>
  <si>
    <t>Кабардино-Балкарской Республики</t>
  </si>
  <si>
    <t>Республики Калмыкия</t>
  </si>
  <si>
    <t>Карачаево-Черкесской Республики</t>
  </si>
  <si>
    <t>Республики Карелия</t>
  </si>
  <si>
    <t>Республики Коми</t>
  </si>
  <si>
    <t>Республики Марий Эл</t>
  </si>
  <si>
    <t>Республики Мордовия</t>
  </si>
  <si>
    <t>Республики Саха (Якутия)</t>
  </si>
  <si>
    <t>Республики Северная Осетия - Алания</t>
  </si>
  <si>
    <t>Республики Татарстан</t>
  </si>
  <si>
    <t>Республики Тыва</t>
  </si>
  <si>
    <t>Удмуртской Республики</t>
  </si>
  <si>
    <t>Республики Хакасия</t>
  </si>
  <si>
    <t>Чеченской Республики</t>
  </si>
  <si>
    <t>Чувашской Республики - Чувашии</t>
  </si>
  <si>
    <t>Алтайского края</t>
  </si>
  <si>
    <t>Краснодарского края</t>
  </si>
  <si>
    <t>Красноярского края</t>
  </si>
  <si>
    <t>Приморского края</t>
  </si>
  <si>
    <t>Ставропольского края</t>
  </si>
  <si>
    <t>Хабаровского края</t>
  </si>
  <si>
    <t>Амурской области</t>
  </si>
  <si>
    <t>Архангельской области</t>
  </si>
  <si>
    <t>Астраханской области</t>
  </si>
  <si>
    <t>Белгородской области</t>
  </si>
  <si>
    <t>Брянской области</t>
  </si>
  <si>
    <t>Владимирской области</t>
  </si>
  <si>
    <t>Волгоградской области</t>
  </si>
  <si>
    <t>Вологодской области</t>
  </si>
  <si>
    <t>Воронежской области</t>
  </si>
  <si>
    <t>Ивановской области</t>
  </si>
  <si>
    <t>Иркутской области</t>
  </si>
  <si>
    <t>Калининградской области</t>
  </si>
  <si>
    <t>Калужской области</t>
  </si>
  <si>
    <t>Камчатского края</t>
  </si>
  <si>
    <t>Кемеровской области</t>
  </si>
  <si>
    <t>Кировской области</t>
  </si>
  <si>
    <t>Костромской области</t>
  </si>
  <si>
    <t>Курганской области</t>
  </si>
  <si>
    <t>Курской области</t>
  </si>
  <si>
    <t>Липецкой области</t>
  </si>
  <si>
    <t>Магаданской области</t>
  </si>
  <si>
    <t>Московской области</t>
  </si>
  <si>
    <t>Мурманской области</t>
  </si>
  <si>
    <t>Нижегородской области</t>
  </si>
  <si>
    <t>Новгородской области</t>
  </si>
  <si>
    <t>Новосибирской области</t>
  </si>
  <si>
    <t>Омской области</t>
  </si>
  <si>
    <t>Оренбургской области</t>
  </si>
  <si>
    <t>Орловской области</t>
  </si>
  <si>
    <t>Пензенской области</t>
  </si>
  <si>
    <t>Пермского края</t>
  </si>
  <si>
    <t>Псковской области</t>
  </si>
  <si>
    <t>Ростовской области</t>
  </si>
  <si>
    <t>Рязанской области</t>
  </si>
  <si>
    <t>Самарской области</t>
  </si>
  <si>
    <t>Саратовской области</t>
  </si>
  <si>
    <t>Сахалинской области</t>
  </si>
  <si>
    <t>Свердловской области</t>
  </si>
  <si>
    <t>Смоленской области</t>
  </si>
  <si>
    <t>Тамбовской области</t>
  </si>
  <si>
    <t>Тверской области</t>
  </si>
  <si>
    <t>Томской области</t>
  </si>
  <si>
    <t>Тульской области</t>
  </si>
  <si>
    <t>Тюменской области</t>
  </si>
  <si>
    <t>Ульяновской области</t>
  </si>
  <si>
    <t>Челябинской области</t>
  </si>
  <si>
    <t>Забайкальского края</t>
  </si>
  <si>
    <t>Ярославской области</t>
  </si>
  <si>
    <t>города Москвы</t>
  </si>
  <si>
    <t>города Санкт-Петербурга и Ленинградской области</t>
  </si>
  <si>
    <t>Еврейской автономной области</t>
  </si>
  <si>
    <t>Ханты-Мансийского автономного округа-Югры</t>
  </si>
  <si>
    <t>Чукотского автономного округа</t>
  </si>
  <si>
    <t>Ямало-Ненецкого автономного округа</t>
  </si>
  <si>
    <t>города Севастополя</t>
  </si>
  <si>
    <t>01AS0001</t>
  </si>
  <si>
    <t>02AS0002</t>
  </si>
  <si>
    <t>03AS0007</t>
  </si>
  <si>
    <t>04AS0010</t>
  </si>
  <si>
    <t>05AS0015</t>
  </si>
  <si>
    <t>06AS0018</t>
  </si>
  <si>
    <t>07AS0020</t>
  </si>
  <si>
    <t>08AS0022</t>
  </si>
  <si>
    <t>09AS0025</t>
  </si>
  <si>
    <t>10AS0026</t>
  </si>
  <si>
    <t>11AS0029</t>
  </si>
  <si>
    <t>12AS0038</t>
  </si>
  <si>
    <t>13AS0039</t>
  </si>
  <si>
    <t>14AS0058</t>
  </si>
  <si>
    <t>15AS0061</t>
  </si>
  <si>
    <t>16AS0065</t>
  </si>
  <si>
    <t>17AS0069</t>
  </si>
  <si>
    <t>18AS0071</t>
  </si>
  <si>
    <t>19AS0074</t>
  </si>
  <si>
    <t>20AS0077</t>
  </si>
  <si>
    <t>21AS0079</t>
  </si>
  <si>
    <t>22AS0003</t>
  </si>
  <si>
    <t>23AS0032</t>
  </si>
  <si>
    <t>24AS0033</t>
  </si>
  <si>
    <t>25AS0051</t>
  </si>
  <si>
    <t>26AS0063</t>
  </si>
  <si>
    <t>27AS0073</t>
  </si>
  <si>
    <t>28AS0004</t>
  </si>
  <si>
    <t>29AS0005</t>
  </si>
  <si>
    <t>30AS0006</t>
  </si>
  <si>
    <t>31AS0008</t>
  </si>
  <si>
    <t>32AS0009</t>
  </si>
  <si>
    <t>33AS0011</t>
  </si>
  <si>
    <t>34AS0012</t>
  </si>
  <si>
    <t>35AS0013</t>
  </si>
  <si>
    <t>36AS0014</t>
  </si>
  <si>
    <t>37AS0017</t>
  </si>
  <si>
    <t>38AS0019</t>
  </si>
  <si>
    <t>39AS0021</t>
  </si>
  <si>
    <t>40AS0023</t>
  </si>
  <si>
    <t>41AS0024</t>
  </si>
  <si>
    <t>42AS0027</t>
  </si>
  <si>
    <t>43AS0028</t>
  </si>
  <si>
    <t>44AS0031</t>
  </si>
  <si>
    <t>45AS0034</t>
  </si>
  <si>
    <t>46AS0035</t>
  </si>
  <si>
    <t>48AS0036</t>
  </si>
  <si>
    <t>49AS0037</t>
  </si>
  <si>
    <t>50AS0041</t>
  </si>
  <si>
    <t>51AS0042</t>
  </si>
  <si>
    <t>52AS0043</t>
  </si>
  <si>
    <t>53AS0044</t>
  </si>
  <si>
    <t>54AS0045</t>
  </si>
  <si>
    <t>55AS0046</t>
  </si>
  <si>
    <t>56AS0047</t>
  </si>
  <si>
    <t>57AS0048</t>
  </si>
  <si>
    <t>58AS0049</t>
  </si>
  <si>
    <t>59AS0050</t>
  </si>
  <si>
    <t>60AS0052</t>
  </si>
  <si>
    <t>61AS0053</t>
  </si>
  <si>
    <t>62AS0054</t>
  </si>
  <si>
    <t>63AS0055</t>
  </si>
  <si>
    <t>64AS0057</t>
  </si>
  <si>
    <t>65AS0059</t>
  </si>
  <si>
    <t>66AS0060</t>
  </si>
  <si>
    <t>67AS0062</t>
  </si>
  <si>
    <t>68AS0064</t>
  </si>
  <si>
    <t>69AS0066</t>
  </si>
  <si>
    <t>70AS0067</t>
  </si>
  <si>
    <t>71AS0068</t>
  </si>
  <si>
    <t>72AS0070</t>
  </si>
  <si>
    <t>73AS0072</t>
  </si>
  <si>
    <t>74AS0076</t>
  </si>
  <si>
    <t>75AS0078</t>
  </si>
  <si>
    <t>76AS0082</t>
  </si>
  <si>
    <t>77AS0040</t>
  </si>
  <si>
    <t>78AS0056</t>
  </si>
  <si>
    <t>79AS0016</t>
  </si>
  <si>
    <t>86AS0075</t>
  </si>
  <si>
    <t>87AS0080</t>
  </si>
  <si>
    <t>89AS0081</t>
  </si>
  <si>
    <t>91AS0083</t>
  </si>
  <si>
    <t>92AS0084</t>
  </si>
  <si>
    <t>Судебного департамента при Верховном Суде Российской Федерации</t>
  </si>
  <si>
    <t>М.П.</t>
  </si>
  <si>
    <t>14.01.2018г.</t>
  </si>
  <si>
    <t>Исполнитель:Л.Г. Ядрихинская</t>
  </si>
  <si>
    <t>Телефон:8(3952)254 265</t>
  </si>
  <si>
    <t xml:space="preserve">                                              Б.К. Алдатов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</si>
</sst>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/m;@"/>
  </numFmts>
  <fonts count="61">
    <font>
      <sz val="10"/>
      <color indexed="64"/>
      <name val="Arial"/>
      <charset val="1"/>
    </font>
    <font>
      <sz val="10"/>
      <color indexed="64"/>
      <name val="Times New Roman"/>
      <charset val="1"/>
    </font>
    <font>
      <b/>
      <sz val="12"/>
      <color indexed="64"/>
      <name val="Times New Roman"/>
      <charset val="1"/>
    </font>
    <font>
      <b/>
      <sz val="9"/>
      <color indexed="64"/>
      <name val="Times New Roman"/>
      <family val="1"/>
      <charset val="204"/>
    </font>
    <font>
      <b/>
      <sz val="10"/>
      <color indexed="64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sz val="7"/>
      <name val="Microsoft Sans Serif"/>
      <family val="2"/>
      <charset val="204"/>
    </font>
    <font>
      <sz val="9"/>
      <name val="Коды_Периодов"/>
      <charset val="204"/>
    </font>
    <font>
      <b/>
      <sz val="10"/>
      <color indexed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9"/>
      <name val="Times New Roman"/>
      <family val="1"/>
      <charset val="204"/>
    </font>
    <font>
      <sz val="14"/>
      <color indexed="64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sz val="9"/>
      <color indexed="64"/>
      <name val="Arial"/>
      <family val="2"/>
      <charset val="204"/>
    </font>
    <font>
      <b/>
      <sz val="10"/>
      <color indexed="54"/>
      <name val="Arial"/>
      <family val="2"/>
      <charset val="204"/>
    </font>
    <font>
      <b/>
      <sz val="10"/>
      <color indexed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5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19" fillId="0" borderId="0"/>
    <xf numFmtId="0" fontId="19" fillId="0" borderId="0"/>
    <xf numFmtId="0" fontId="19" fillId="0" borderId="0"/>
    <xf numFmtId="0" fontId="32" fillId="0" borderId="0"/>
    <xf numFmtId="0" fontId="19" fillId="0" borderId="0"/>
    <xf numFmtId="0" fontId="47" fillId="0" borderId="0"/>
    <xf numFmtId="0" fontId="31" fillId="0" borderId="0"/>
    <xf numFmtId="0" fontId="19" fillId="0" borderId="0"/>
  </cellStyleXfs>
  <cellXfs count="346">
    <xf numFmtId="0" fontId="0" fillId="0" borderId="0" xfId="0"/>
    <xf numFmtId="0" fontId="11" fillId="0" borderId="0" xfId="0" applyFont="1"/>
    <xf numFmtId="0" fontId="0" fillId="0" borderId="0" xfId="0" applyFill="1" applyBorder="1"/>
    <xf numFmtId="1" fontId="3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6" fillId="0" borderId="0" xfId="0" applyFont="1" applyFill="1" applyBorder="1"/>
    <xf numFmtId="0" fontId="16" fillId="0" borderId="0" xfId="0" applyFont="1"/>
    <xf numFmtId="0" fontId="22" fillId="0" borderId="1" xfId="0" quotePrefix="1" applyFont="1" applyBorder="1" applyAlignment="1">
      <alignment horizontal="left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23" fillId="0" borderId="2" xfId="5" applyFont="1" applyFill="1" applyBorder="1" applyAlignment="1">
      <alignment horizontal="left" vertical="top" wrapText="1"/>
    </xf>
    <xf numFmtId="0" fontId="23" fillId="0" borderId="2" xfId="5" applyFont="1" applyBorder="1"/>
    <xf numFmtId="0" fontId="23" fillId="0" borderId="1" xfId="5" applyFont="1" applyFill="1" applyBorder="1" applyAlignment="1">
      <alignment horizontal="left" vertical="top" wrapText="1"/>
    </xf>
    <xf numFmtId="0" fontId="23" fillId="0" borderId="1" xfId="5" applyFont="1" applyBorder="1"/>
    <xf numFmtId="0" fontId="9" fillId="0" borderId="0" xfId="0" applyFont="1"/>
    <xf numFmtId="0" fontId="17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27" fillId="0" borderId="0" xfId="0" applyFont="1" applyFill="1" applyBorder="1" applyAlignment="1"/>
    <xf numFmtId="0" fontId="2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7" fillId="0" borderId="0" xfId="0" applyFont="1" applyAlignment="1">
      <alignment horizontal="center"/>
    </xf>
    <xf numFmtId="0" fontId="14" fillId="0" borderId="0" xfId="8" applyFont="1" applyAlignment="1" applyProtection="1">
      <alignment horizontal="center"/>
      <protection locked="0"/>
    </xf>
    <xf numFmtId="0" fontId="25" fillId="2" borderId="3" xfId="0" applyFont="1" applyFill="1" applyBorder="1" applyAlignment="1">
      <alignment horizontal="center"/>
    </xf>
    <xf numFmtId="0" fontId="0" fillId="0" borderId="0" xfId="0" applyAlignment="1"/>
    <xf numFmtId="0" fontId="33" fillId="0" borderId="0" xfId="0" applyFont="1"/>
    <xf numFmtId="0" fontId="27" fillId="3" borderId="0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49" fontId="26" fillId="0" borderId="0" xfId="7" applyNumberFormat="1" applyFont="1" applyBorder="1" applyAlignment="1">
      <alignment horizontal="center"/>
    </xf>
    <xf numFmtId="0" fontId="2" fillId="3" borderId="0" xfId="0" applyNumberFormat="1" applyFont="1" applyFill="1" applyBorder="1" applyAlignment="1">
      <alignment horizontal="center" vertical="center"/>
    </xf>
    <xf numFmtId="0" fontId="16" fillId="0" borderId="3" xfId="0" applyFont="1" applyFill="1" applyBorder="1"/>
    <xf numFmtId="0" fontId="16" fillId="0" borderId="0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left" vertical="center" wrapText="1"/>
    </xf>
    <xf numFmtId="1" fontId="30" fillId="4" borderId="8" xfId="0" applyNumberFormat="1" applyFont="1" applyFill="1" applyBorder="1" applyAlignment="1">
      <alignment horizontal="center" vertical="center"/>
    </xf>
    <xf numFmtId="1" fontId="15" fillId="4" borderId="8" xfId="0" applyNumberFormat="1" applyFont="1" applyFill="1" applyBorder="1" applyAlignment="1">
      <alignment horizontal="center" vertical="center"/>
    </xf>
    <xf numFmtId="0" fontId="38" fillId="0" borderId="9" xfId="0" applyNumberFormat="1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1" fillId="5" borderId="0" xfId="0" applyNumberFormat="1" applyFont="1" applyFill="1" applyBorder="1" applyAlignment="1">
      <alignment horizontal="center" vertical="top" wrapText="1"/>
    </xf>
    <xf numFmtId="49" fontId="41" fillId="5" borderId="0" xfId="0" applyNumberFormat="1" applyFont="1" applyFill="1" applyBorder="1" applyAlignment="1">
      <alignment vertical="top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7" fillId="2" borderId="3" xfId="0" applyFont="1" applyFill="1" applyBorder="1" applyAlignment="1">
      <alignment horizontal="center" wrapText="1"/>
    </xf>
    <xf numFmtId="49" fontId="43" fillId="5" borderId="1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43" fillId="0" borderId="0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49" fontId="43" fillId="5" borderId="0" xfId="0" applyNumberFormat="1" applyFont="1" applyFill="1" applyBorder="1" applyAlignment="1">
      <alignment horizontal="left" vertical="top" wrapText="1"/>
    </xf>
    <xf numFmtId="49" fontId="43" fillId="5" borderId="2" xfId="0" applyNumberFormat="1" applyFont="1" applyFill="1" applyBorder="1" applyAlignment="1">
      <alignment horizontal="left" vertical="top" wrapText="1"/>
    </xf>
    <xf numFmtId="0" fontId="16" fillId="0" borderId="13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right" wrapText="1"/>
    </xf>
    <xf numFmtId="0" fontId="48" fillId="0" borderId="0" xfId="6" applyFont="1"/>
    <xf numFmtId="0" fontId="50" fillId="0" borderId="0" xfId="6" applyFont="1"/>
    <xf numFmtId="0" fontId="48" fillId="0" borderId="0" xfId="6" applyFont="1" applyAlignment="1">
      <alignment vertical="center" wrapText="1"/>
    </xf>
    <xf numFmtId="0" fontId="48" fillId="0" borderId="14" xfId="6" applyFont="1" applyBorder="1" applyAlignment="1">
      <alignment horizontal="center" vertical="center" wrapText="1"/>
    </xf>
    <xf numFmtId="0" fontId="48" fillId="0" borderId="1" xfId="6" applyFont="1" applyBorder="1" applyAlignment="1">
      <alignment horizontal="center" vertical="center" wrapText="1"/>
    </xf>
    <xf numFmtId="0" fontId="48" fillId="0" borderId="12" xfId="6" applyFont="1" applyBorder="1" applyAlignment="1">
      <alignment horizontal="center" vertical="center"/>
    </xf>
    <xf numFmtId="0" fontId="48" fillId="0" borderId="0" xfId="6" applyFont="1" applyAlignment="1">
      <alignment shrinkToFit="1"/>
    </xf>
    <xf numFmtId="0" fontId="48" fillId="0" borderId="0" xfId="6" applyFont="1" applyAlignment="1">
      <alignment horizontal="center" vertical="center"/>
    </xf>
    <xf numFmtId="49" fontId="43" fillId="3" borderId="0" xfId="0" applyNumberFormat="1" applyFont="1" applyFill="1" applyBorder="1" applyAlignment="1">
      <alignment horizontal="right" wrapText="1"/>
    </xf>
    <xf numFmtId="0" fontId="6" fillId="3" borderId="0" xfId="0" applyFont="1" applyFill="1" applyBorder="1" applyAlignment="1">
      <alignment wrapText="1"/>
    </xf>
    <xf numFmtId="49" fontId="43" fillId="3" borderId="0" xfId="0" applyNumberFormat="1" applyFont="1" applyFill="1" applyBorder="1" applyAlignment="1">
      <alignment horizontal="left" wrapText="1"/>
    </xf>
    <xf numFmtId="0" fontId="16" fillId="0" borderId="15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49" fontId="45" fillId="0" borderId="15" xfId="0" applyNumberFormat="1" applyFont="1" applyBorder="1" applyAlignment="1">
      <alignment wrapText="1"/>
    </xf>
    <xf numFmtId="49" fontId="45" fillId="0" borderId="18" xfId="0" applyNumberFormat="1" applyFont="1" applyBorder="1" applyAlignment="1">
      <alignment wrapText="1"/>
    </xf>
    <xf numFmtId="49" fontId="45" fillId="0" borderId="16" xfId="0" applyNumberFormat="1" applyFont="1" applyBorder="1" applyAlignment="1">
      <alignment wrapText="1"/>
    </xf>
    <xf numFmtId="49" fontId="16" fillId="0" borderId="15" xfId="0" applyNumberFormat="1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42" fillId="0" borderId="3" xfId="0" applyFont="1" applyBorder="1" applyAlignment="1">
      <alignment wrapText="1"/>
    </xf>
    <xf numFmtId="49" fontId="43" fillId="0" borderId="17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49" fontId="43" fillId="0" borderId="2" xfId="0" applyNumberFormat="1" applyFont="1" applyBorder="1" applyAlignment="1">
      <alignment wrapText="1"/>
    </xf>
    <xf numFmtId="49" fontId="42" fillId="0" borderId="0" xfId="0" applyNumberFormat="1" applyFont="1" applyAlignment="1">
      <alignment vertical="center" wrapText="1"/>
    </xf>
    <xf numFmtId="49" fontId="43" fillId="0" borderId="17" xfId="0" applyNumberFormat="1" applyFont="1" applyBorder="1" applyAlignment="1">
      <alignment vertical="top" wrapText="1"/>
    </xf>
    <xf numFmtId="49" fontId="43" fillId="0" borderId="14" xfId="0" applyNumberFormat="1" applyFont="1" applyBorder="1" applyAlignment="1">
      <alignment vertical="top" wrapText="1"/>
    </xf>
    <xf numFmtId="49" fontId="43" fillId="0" borderId="15" xfId="0" applyNumberFormat="1" applyFont="1" applyBorder="1" applyAlignment="1">
      <alignment vertical="top" wrapText="1"/>
    </xf>
    <xf numFmtId="0" fontId="43" fillId="0" borderId="17" xfId="0" applyFont="1" applyBorder="1" applyAlignment="1">
      <alignment wrapText="1"/>
    </xf>
    <xf numFmtId="0" fontId="43" fillId="3" borderId="19" xfId="0" applyFont="1" applyFill="1" applyBorder="1" applyAlignment="1">
      <alignment wrapText="1"/>
    </xf>
    <xf numFmtId="0" fontId="18" fillId="3" borderId="19" xfId="0" applyFont="1" applyFill="1" applyBorder="1" applyAlignment="1">
      <alignment wrapText="1"/>
    </xf>
    <xf numFmtId="49" fontId="43" fillId="5" borderId="0" xfId="0" applyNumberFormat="1" applyFont="1" applyFill="1" applyBorder="1" applyAlignment="1">
      <alignment vertical="top" wrapText="1"/>
    </xf>
    <xf numFmtId="49" fontId="45" fillId="0" borderId="18" xfId="0" applyNumberFormat="1" applyFont="1" applyBorder="1" applyAlignment="1">
      <alignment horizontal="right" wrapText="1"/>
    </xf>
    <xf numFmtId="49" fontId="45" fillId="0" borderId="16" xfId="0" applyNumberFormat="1" applyFont="1" applyBorder="1" applyAlignment="1">
      <alignment horizontal="right" wrapText="1"/>
    </xf>
    <xf numFmtId="49" fontId="44" fillId="5" borderId="3" xfId="0" applyNumberFormat="1" applyFont="1" applyFill="1" applyBorder="1" applyAlignment="1">
      <alignment wrapText="1"/>
    </xf>
    <xf numFmtId="0" fontId="44" fillId="0" borderId="3" xfId="0" applyFont="1" applyBorder="1" applyAlignment="1">
      <alignment wrapText="1"/>
    </xf>
    <xf numFmtId="49" fontId="42" fillId="5" borderId="3" xfId="0" applyNumberFormat="1" applyFont="1" applyFill="1" applyBorder="1" applyAlignment="1">
      <alignment wrapText="1"/>
    </xf>
    <xf numFmtId="0" fontId="42" fillId="0" borderId="3" xfId="0" applyFont="1" applyBorder="1" applyAlignment="1">
      <alignment vertical="center" wrapText="1"/>
    </xf>
    <xf numFmtId="0" fontId="8" fillId="3" borderId="0" xfId="0" applyNumberFormat="1" applyFont="1" applyFill="1" applyAlignment="1">
      <alignment horizontal="left" vertical="top"/>
    </xf>
    <xf numFmtId="0" fontId="8" fillId="3" borderId="0" xfId="0" applyNumberFormat="1" applyFont="1" applyFill="1" applyAlignment="1">
      <alignment vertical="top" wrapText="1"/>
    </xf>
    <xf numFmtId="0" fontId="10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49" fontId="8" fillId="5" borderId="15" xfId="1" applyNumberFormat="1" applyFont="1" applyFill="1" applyBorder="1" applyAlignment="1">
      <alignment vertical="center"/>
    </xf>
    <xf numFmtId="49" fontId="8" fillId="5" borderId="18" xfId="1" applyNumberFormat="1" applyFont="1" applyFill="1" applyBorder="1" applyAlignment="1">
      <alignment vertical="center"/>
    </xf>
    <xf numFmtId="49" fontId="8" fillId="5" borderId="16" xfId="1" applyNumberFormat="1" applyFont="1" applyFill="1" applyBorder="1" applyAlignment="1">
      <alignment vertical="center"/>
    </xf>
    <xf numFmtId="1" fontId="9" fillId="2" borderId="7" xfId="0" applyNumberFormat="1" applyFont="1" applyFill="1" applyBorder="1" applyAlignment="1">
      <alignment horizontal="center" vertical="center"/>
    </xf>
    <xf numFmtId="1" fontId="8" fillId="4" borderId="7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left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 wrapText="1"/>
    </xf>
    <xf numFmtId="1" fontId="8" fillId="4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16" fillId="3" borderId="8" xfId="0" applyNumberFormat="1" applyFont="1" applyFill="1" applyBorder="1" applyAlignment="1">
      <alignment horizontal="right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0" fontId="48" fillId="0" borderId="16" xfId="6" applyFont="1" applyBorder="1" applyAlignment="1">
      <alignment horizontal="left" vertical="center"/>
    </xf>
    <xf numFmtId="0" fontId="48" fillId="0" borderId="1" xfId="6" applyFont="1" applyBorder="1" applyAlignment="1">
      <alignment horizontal="center" vertical="center"/>
    </xf>
    <xf numFmtId="0" fontId="50" fillId="0" borderId="1" xfId="6" applyFont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9" fontId="43" fillId="5" borderId="12" xfId="0" applyNumberFormat="1" applyFont="1" applyFill="1" applyBorder="1" applyAlignment="1">
      <alignment horizontal="left" vertical="top" wrapText="1"/>
    </xf>
    <xf numFmtId="49" fontId="43" fillId="5" borderId="12" xfId="0" applyNumberFormat="1" applyFont="1" applyFill="1" applyBorder="1" applyAlignment="1">
      <alignment vertical="top" wrapText="1"/>
    </xf>
    <xf numFmtId="49" fontId="43" fillId="5" borderId="1" xfId="0" applyNumberFormat="1" applyFont="1" applyFill="1" applyBorder="1" applyAlignment="1">
      <alignment horizontal="right" vertical="top" wrapText="1"/>
    </xf>
    <xf numFmtId="0" fontId="16" fillId="6" borderId="1" xfId="6" applyFont="1" applyFill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6" borderId="1" xfId="6" applyFont="1" applyFill="1" applyBorder="1" applyAlignment="1">
      <alignment horizontal="center" vertical="center" shrinkToFit="1"/>
    </xf>
    <xf numFmtId="0" fontId="16" fillId="0" borderId="12" xfId="6" applyFont="1" applyBorder="1" applyAlignment="1">
      <alignment horizontal="center" vertical="center"/>
    </xf>
    <xf numFmtId="0" fontId="16" fillId="7" borderId="1" xfId="6" applyFont="1" applyFill="1" applyBorder="1" applyAlignment="1">
      <alignment horizontal="center" vertical="center"/>
    </xf>
    <xf numFmtId="0" fontId="16" fillId="0" borderId="2" xfId="6" applyFont="1" applyBorder="1" applyAlignment="1">
      <alignment horizontal="center" vertical="center"/>
    </xf>
    <xf numFmtId="0" fontId="16" fillId="4" borderId="1" xfId="6" applyFont="1" applyFill="1" applyBorder="1" applyAlignment="1">
      <alignment horizontal="center" vertical="center"/>
    </xf>
    <xf numFmtId="0" fontId="52" fillId="4" borderId="1" xfId="6" applyFont="1" applyFill="1" applyBorder="1" applyAlignment="1">
      <alignment horizontal="center" vertical="center"/>
    </xf>
    <xf numFmtId="0" fontId="52" fillId="4" borderId="12" xfId="6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left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1" fontId="9" fillId="2" borderId="21" xfId="0" applyNumberFormat="1" applyFont="1" applyFill="1" applyBorder="1" applyAlignment="1">
      <alignment horizontal="center" vertical="center"/>
    </xf>
    <xf numFmtId="1" fontId="9" fillId="2" borderId="22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left" vertical="center" wrapText="1"/>
    </xf>
    <xf numFmtId="1" fontId="9" fillId="3" borderId="23" xfId="0" applyNumberFormat="1" applyFont="1" applyFill="1" applyBorder="1" applyAlignment="1">
      <alignment horizontal="left" vertical="center" wrapText="1"/>
    </xf>
    <xf numFmtId="1" fontId="8" fillId="3" borderId="7" xfId="0" applyNumberFormat="1" applyFont="1" applyFill="1" applyBorder="1" applyAlignment="1">
      <alignment vertical="center" wrapText="1"/>
    </xf>
    <xf numFmtId="1" fontId="9" fillId="3" borderId="7" xfId="0" applyNumberFormat="1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1" fontId="16" fillId="3" borderId="8" xfId="0" applyNumberFormat="1" applyFont="1" applyFill="1" applyBorder="1" applyAlignment="1">
      <alignment horizontal="left" vertical="center" wrapText="1"/>
    </xf>
    <xf numFmtId="0" fontId="49" fillId="0" borderId="3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 shrinkToFit="1"/>
    </xf>
    <xf numFmtId="0" fontId="7" fillId="0" borderId="1" xfId="6" applyFont="1" applyBorder="1" applyAlignment="1">
      <alignment horizontal="center" vertical="center" shrinkToFit="1"/>
    </xf>
    <xf numFmtId="0" fontId="7" fillId="0" borderId="1" xfId="6" applyNumberFormat="1" applyFont="1" applyBorder="1" applyAlignment="1">
      <alignment horizontal="center" vertical="center" shrinkToFit="1"/>
    </xf>
    <xf numFmtId="49" fontId="10" fillId="0" borderId="15" xfId="6" applyNumberFormat="1" applyFont="1" applyBorder="1" applyAlignment="1">
      <alignment horizontal="left" vertical="center"/>
    </xf>
    <xf numFmtId="0" fontId="10" fillId="0" borderId="15" xfId="6" applyNumberFormat="1" applyFont="1" applyBorder="1" applyAlignment="1">
      <alignment horizontal="left" vertical="center"/>
    </xf>
    <xf numFmtId="0" fontId="10" fillId="0" borderId="12" xfId="6" applyNumberFormat="1" applyFont="1" applyBorder="1" applyAlignment="1">
      <alignment horizontal="left" vertical="center"/>
    </xf>
    <xf numFmtId="49" fontId="10" fillId="0" borderId="17" xfId="6" applyNumberFormat="1" applyFont="1" applyBorder="1" applyAlignment="1">
      <alignment horizontal="left" vertical="center"/>
    </xf>
    <xf numFmtId="172" fontId="10" fillId="0" borderId="15" xfId="6" applyNumberFormat="1" applyFont="1" applyBorder="1" applyAlignment="1">
      <alignment horizontal="left" vertical="center"/>
    </xf>
    <xf numFmtId="49" fontId="10" fillId="0" borderId="12" xfId="6" applyNumberFormat="1" applyFont="1" applyBorder="1" applyAlignment="1">
      <alignment horizontal="left" vertical="center"/>
    </xf>
    <xf numFmtId="0" fontId="10" fillId="0" borderId="17" xfId="6" applyFont="1" applyBorder="1" applyAlignment="1">
      <alignment horizontal="left" vertical="center" wrapText="1"/>
    </xf>
    <xf numFmtId="1" fontId="6" fillId="6" borderId="15" xfId="6" applyNumberFormat="1" applyFont="1" applyFill="1" applyBorder="1" applyAlignment="1">
      <alignment horizontal="left" vertical="center" shrinkToFit="1"/>
    </xf>
    <xf numFmtId="0" fontId="6" fillId="6" borderId="15" xfId="6" applyNumberFormat="1" applyFont="1" applyFill="1" applyBorder="1" applyAlignment="1">
      <alignment horizontal="left" vertical="center" shrinkToFit="1"/>
    </xf>
    <xf numFmtId="0" fontId="6" fillId="6" borderId="15" xfId="6" applyNumberFormat="1" applyFont="1" applyFill="1" applyBorder="1" applyAlignment="1">
      <alignment horizontal="left" vertical="center"/>
    </xf>
    <xf numFmtId="0" fontId="6" fillId="6" borderId="0" xfId="6" applyNumberFormat="1" applyFont="1" applyFill="1" applyAlignment="1">
      <alignment horizontal="left" vertical="center"/>
    </xf>
    <xf numFmtId="0" fontId="6" fillId="7" borderId="15" xfId="6" applyNumberFormat="1" applyFont="1" applyFill="1" applyBorder="1" applyAlignment="1">
      <alignment horizontal="left" vertical="center"/>
    </xf>
    <xf numFmtId="49" fontId="6" fillId="5" borderId="1" xfId="2" applyNumberFormat="1" applyFont="1" applyFill="1" applyBorder="1" applyAlignment="1">
      <alignment horizontal="center" vertical="center" wrapText="1"/>
    </xf>
    <xf numFmtId="1" fontId="55" fillId="3" borderId="8" xfId="0" applyNumberFormat="1" applyFont="1" applyFill="1" applyBorder="1" applyAlignment="1">
      <alignment horizontal="center" vertical="center" wrapText="1"/>
    </xf>
    <xf numFmtId="49" fontId="16" fillId="5" borderId="1" xfId="3" applyNumberFormat="1" applyFont="1" applyFill="1" applyBorder="1" applyAlignment="1">
      <alignment horizontal="left" vertical="center" wrapText="1"/>
    </xf>
    <xf numFmtId="49" fontId="16" fillId="5" borderId="15" xfId="1" applyNumberFormat="1" applyFont="1" applyFill="1" applyBorder="1" applyAlignment="1">
      <alignment vertical="center"/>
    </xf>
    <xf numFmtId="49" fontId="16" fillId="5" borderId="18" xfId="1" applyNumberFormat="1" applyFont="1" applyFill="1" applyBorder="1" applyAlignment="1">
      <alignment vertical="center"/>
    </xf>
    <xf numFmtId="49" fontId="16" fillId="5" borderId="16" xfId="1" applyNumberFormat="1" applyFont="1" applyFill="1" applyBorder="1" applyAlignment="1">
      <alignment vertical="center"/>
    </xf>
    <xf numFmtId="0" fontId="55" fillId="0" borderId="1" xfId="0" applyFont="1" applyBorder="1" applyAlignment="1">
      <alignment horizontal="center" vertical="center"/>
    </xf>
    <xf numFmtId="1" fontId="55" fillId="3" borderId="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 wrapText="1"/>
    </xf>
    <xf numFmtId="1" fontId="54" fillId="3" borderId="8" xfId="0" applyNumberFormat="1" applyFont="1" applyFill="1" applyBorder="1" applyAlignment="1">
      <alignment horizontal="center" vertical="center" wrapText="1"/>
    </xf>
    <xf numFmtId="1" fontId="54" fillId="3" borderId="7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49" fontId="55" fillId="3" borderId="8" xfId="0" applyNumberFormat="1" applyFont="1" applyFill="1" applyBorder="1" applyAlignment="1">
      <alignment horizontal="center" vertical="center" wrapText="1"/>
    </xf>
    <xf numFmtId="1" fontId="55" fillId="3" borderId="7" xfId="0" applyNumberFormat="1" applyFont="1" applyFill="1" applyBorder="1" applyAlignment="1">
      <alignment horizontal="center" vertical="center" wrapText="1"/>
    </xf>
    <xf numFmtId="1" fontId="16" fillId="3" borderId="8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8" fillId="2" borderId="2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18" fillId="2" borderId="12" xfId="0" applyFont="1" applyFill="1" applyBorder="1" applyAlignment="1">
      <alignment horizontal="center" wrapText="1"/>
    </xf>
    <xf numFmtId="0" fontId="4" fillId="0" borderId="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" fontId="60" fillId="0" borderId="8" xfId="0" applyNumberFormat="1" applyFont="1" applyBorder="1" applyAlignment="1">
      <alignment horizontal="center" vertical="center" wrapText="1"/>
    </xf>
    <xf numFmtId="0" fontId="59" fillId="0" borderId="8" xfId="0" applyNumberFormat="1" applyFont="1" applyBorder="1"/>
    <xf numFmtId="0" fontId="0" fillId="0" borderId="8" xfId="0" applyNumberFormat="1" applyBorder="1" applyAlignment="1">
      <alignment vertical="center" wrapText="1"/>
    </xf>
    <xf numFmtId="0" fontId="58" fillId="0" borderId="8" xfId="4" applyNumberFormat="1" applyFont="1" applyBorder="1"/>
    <xf numFmtId="1" fontId="57" fillId="0" borderId="8" xfId="4" applyNumberFormat="1" applyFont="1" applyBorder="1" applyAlignment="1">
      <alignment horizontal="center" vertical="center" wrapText="1"/>
    </xf>
    <xf numFmtId="0" fontId="32" fillId="0" borderId="8" xfId="4" applyNumberFormat="1" applyBorder="1" applyAlignment="1">
      <alignment vertical="center" wrapText="1"/>
    </xf>
    <xf numFmtId="0" fontId="16" fillId="0" borderId="3" xfId="0" applyFont="1" applyFill="1" applyBorder="1" applyAlignment="1">
      <alignment horizontal="center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2" xfId="0" applyNumberFormat="1" applyFont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wrapText="1"/>
    </xf>
    <xf numFmtId="49" fontId="43" fillId="0" borderId="1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left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top" wrapText="1"/>
    </xf>
    <xf numFmtId="49" fontId="43" fillId="0" borderId="14" xfId="0" applyNumberFormat="1" applyFont="1" applyBorder="1" applyAlignment="1">
      <alignment horizontal="center" vertical="top" wrapText="1"/>
    </xf>
    <xf numFmtId="49" fontId="43" fillId="0" borderId="2" xfId="0" applyNumberFormat="1" applyFont="1" applyBorder="1" applyAlignment="1">
      <alignment horizontal="center" vertical="top" wrapText="1"/>
    </xf>
    <xf numFmtId="49" fontId="43" fillId="0" borderId="12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/>
    </xf>
    <xf numFmtId="0" fontId="12" fillId="0" borderId="0" xfId="0" applyFont="1"/>
    <xf numFmtId="0" fontId="20" fillId="8" borderId="24" xfId="0" applyFont="1" applyFill="1" applyBorder="1" applyAlignment="1"/>
    <xf numFmtId="0" fontId="20" fillId="8" borderId="25" xfId="0" applyFont="1" applyFill="1" applyBorder="1" applyAlignment="1">
      <alignment horizontal="center"/>
    </xf>
    <xf numFmtId="0" fontId="21" fillId="8" borderId="26" xfId="5" applyFont="1" applyFill="1" applyBorder="1" applyAlignment="1">
      <alignment horizontal="left"/>
    </xf>
    <xf numFmtId="0" fontId="21" fillId="8" borderId="25" xfId="5" applyFont="1" applyFill="1" applyBorder="1"/>
    <xf numFmtId="0" fontId="35" fillId="0" borderId="0" xfId="0" applyFont="1" applyAlignment="1"/>
    <xf numFmtId="0" fontId="24" fillId="0" borderId="0" xfId="8" applyFont="1" applyFill="1" applyAlignment="1" applyProtection="1">
      <alignment horizontal="right"/>
      <protection locked="0"/>
    </xf>
    <xf numFmtId="0" fontId="24" fillId="0" borderId="0" xfId="8" applyFont="1" applyAlignment="1" applyProtection="1">
      <alignment horizontal="right"/>
      <protection locked="0"/>
    </xf>
    <xf numFmtId="0" fontId="25" fillId="2" borderId="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 applyProtection="1">
      <protection locked="0"/>
    </xf>
    <xf numFmtId="0" fontId="0" fillId="0" borderId="0" xfId="0" applyAlignment="1"/>
    <xf numFmtId="0" fontId="17" fillId="0" borderId="0" xfId="0" applyFont="1" applyAlignment="1"/>
    <xf numFmtId="0" fontId="14" fillId="0" borderId="0" xfId="8" applyFont="1" applyAlignment="1" applyProtection="1">
      <alignment horizontal="center"/>
      <protection locked="0"/>
    </xf>
    <xf numFmtId="0" fontId="40" fillId="0" borderId="0" xfId="0" applyFont="1" applyAlignment="1">
      <alignment horizontal="center"/>
    </xf>
    <xf numFmtId="0" fontId="36" fillId="2" borderId="3" xfId="0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2" fillId="0" borderId="0" xfId="0" applyFont="1" applyAlignment="1"/>
    <xf numFmtId="0" fontId="37" fillId="0" borderId="0" xfId="0" applyFont="1" applyAlignment="1"/>
    <xf numFmtId="0" fontId="2" fillId="3" borderId="0" xfId="0" applyNumberFormat="1" applyFont="1" applyFill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/>
    </xf>
    <xf numFmtId="1" fontId="16" fillId="3" borderId="8" xfId="0" applyNumberFormat="1" applyFont="1" applyFill="1" applyBorder="1" applyAlignment="1">
      <alignment horizontal="left" vertical="center" wrapText="1"/>
    </xf>
    <xf numFmtId="1" fontId="7" fillId="3" borderId="8" xfId="0" applyNumberFormat="1" applyFont="1" applyFill="1" applyBorder="1" applyAlignment="1">
      <alignment horizontal="center" vertical="center" wrapText="1"/>
    </xf>
    <xf numFmtId="1" fontId="8" fillId="3" borderId="8" xfId="0" applyNumberFormat="1" applyFont="1" applyFill="1" applyBorder="1" applyAlignment="1">
      <alignment horizontal="left" vertical="center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3" borderId="8" xfId="0" applyNumberFormat="1" applyFont="1" applyFill="1" applyBorder="1" applyAlignment="1">
      <alignment horizontal="left" vertical="top" wrapText="1"/>
    </xf>
    <xf numFmtId="49" fontId="43" fillId="0" borderId="15" xfId="0" applyNumberFormat="1" applyFont="1" applyBorder="1" applyAlignment="1">
      <alignment horizontal="left" wrapText="1"/>
    </xf>
    <xf numFmtId="49" fontId="43" fillId="0" borderId="16" xfId="0" applyNumberFormat="1" applyFont="1" applyBorder="1" applyAlignment="1">
      <alignment horizontal="left" wrapText="1"/>
    </xf>
    <xf numFmtId="49" fontId="41" fillId="5" borderId="0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4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8" fillId="0" borderId="1" xfId="6" applyFont="1" applyBorder="1" applyAlignment="1">
      <alignment horizontal="left" vertical="center"/>
    </xf>
    <xf numFmtId="0" fontId="48" fillId="0" borderId="12" xfId="6" applyFont="1" applyBorder="1" applyAlignment="1">
      <alignment horizontal="center" vertical="center" wrapText="1"/>
    </xf>
    <xf numFmtId="0" fontId="48" fillId="0" borderId="2" xfId="6" applyFont="1" applyBorder="1" applyAlignment="1">
      <alignment horizontal="center" vertical="center" wrapText="1"/>
    </xf>
    <xf numFmtId="0" fontId="48" fillId="0" borderId="1" xfId="6" applyFont="1" applyBorder="1" applyAlignment="1">
      <alignment horizontal="left" vertical="center" wrapText="1"/>
    </xf>
    <xf numFmtId="0" fontId="43" fillId="6" borderId="15" xfId="6" applyFont="1" applyFill="1" applyBorder="1" applyAlignment="1">
      <alignment horizontal="left" vertical="center"/>
    </xf>
    <xf numFmtId="0" fontId="43" fillId="6" borderId="18" xfId="6" applyFont="1" applyFill="1" applyBorder="1" applyAlignment="1">
      <alignment horizontal="left" vertical="center"/>
    </xf>
    <xf numFmtId="0" fontId="43" fillId="6" borderId="16" xfId="6" applyFont="1" applyFill="1" applyBorder="1" applyAlignment="1">
      <alignment horizontal="left" vertical="center"/>
    </xf>
    <xf numFmtId="0" fontId="48" fillId="0" borderId="15" xfId="6" applyFont="1" applyBorder="1" applyAlignment="1">
      <alignment horizontal="left" vertical="center"/>
    </xf>
    <xf numFmtId="0" fontId="48" fillId="0" borderId="18" xfId="6" applyFont="1" applyBorder="1" applyAlignment="1">
      <alignment horizontal="left" vertical="center"/>
    </xf>
    <xf numFmtId="0" fontId="48" fillId="0" borderId="16" xfId="6" applyFont="1" applyBorder="1" applyAlignment="1">
      <alignment horizontal="left" vertical="center"/>
    </xf>
    <xf numFmtId="0" fontId="48" fillId="0" borderId="1" xfId="6" applyFont="1" applyBorder="1" applyAlignment="1">
      <alignment vertical="center" wrapText="1"/>
    </xf>
    <xf numFmtId="0" fontId="43" fillId="6" borderId="15" xfId="6" applyFont="1" applyFill="1" applyBorder="1" applyAlignment="1">
      <alignment vertical="center" shrinkToFit="1"/>
    </xf>
    <xf numFmtId="0" fontId="43" fillId="6" borderId="18" xfId="6" applyFont="1" applyFill="1" applyBorder="1" applyAlignment="1">
      <alignment vertical="center" shrinkToFit="1"/>
    </xf>
    <xf numFmtId="0" fontId="43" fillId="6" borderId="16" xfId="6" applyFont="1" applyFill="1" applyBorder="1" applyAlignment="1">
      <alignment vertical="center" shrinkToFit="1"/>
    </xf>
    <xf numFmtId="0" fontId="16" fillId="0" borderId="15" xfId="6" applyFont="1" applyBorder="1" applyAlignment="1">
      <alignment horizontal="left" vertical="center" wrapText="1"/>
    </xf>
    <xf numFmtId="0" fontId="16" fillId="0" borderId="16" xfId="6" applyFont="1" applyBorder="1" applyAlignment="1">
      <alignment horizontal="left" vertical="center" wrapText="1"/>
    </xf>
    <xf numFmtId="0" fontId="48" fillId="0" borderId="15" xfId="6" applyFont="1" applyBorder="1" applyAlignment="1">
      <alignment horizontal="left" vertical="center" wrapText="1"/>
    </xf>
    <xf numFmtId="0" fontId="48" fillId="0" borderId="16" xfId="6" applyFont="1" applyBorder="1" applyAlignment="1">
      <alignment horizontal="left" vertical="center" wrapText="1"/>
    </xf>
    <xf numFmtId="0" fontId="48" fillId="0" borderId="17" xfId="6" applyFont="1" applyBorder="1" applyAlignment="1">
      <alignment vertical="center" wrapText="1"/>
    </xf>
    <xf numFmtId="0" fontId="48" fillId="0" borderId="28" xfId="6" applyFont="1" applyBorder="1" applyAlignment="1">
      <alignment vertical="center" wrapText="1"/>
    </xf>
    <xf numFmtId="0" fontId="16" fillId="0" borderId="18" xfId="6" applyFont="1" applyBorder="1" applyAlignment="1">
      <alignment horizontal="left" vertical="center" wrapText="1"/>
    </xf>
    <xf numFmtId="0" fontId="48" fillId="0" borderId="18" xfId="6" applyFont="1" applyBorder="1" applyAlignment="1">
      <alignment horizontal="left" vertical="center" wrapText="1"/>
    </xf>
    <xf numFmtId="0" fontId="48" fillId="0" borderId="17" xfId="6" applyFont="1" applyBorder="1" applyAlignment="1">
      <alignment horizontal="left" vertical="center" wrapText="1"/>
    </xf>
    <xf numFmtId="0" fontId="48" fillId="0" borderId="19" xfId="6" applyFont="1" applyBorder="1" applyAlignment="1">
      <alignment horizontal="left" vertical="center" wrapText="1"/>
    </xf>
    <xf numFmtId="0" fontId="48" fillId="0" borderId="28" xfId="6" applyFont="1" applyBorder="1" applyAlignment="1">
      <alignment horizontal="left" vertical="center" wrapText="1"/>
    </xf>
    <xf numFmtId="0" fontId="43" fillId="6" borderId="1" xfId="6" applyFont="1" applyFill="1" applyBorder="1" applyAlignment="1">
      <alignment horizontal="left" vertical="center"/>
    </xf>
    <xf numFmtId="0" fontId="48" fillId="0" borderId="1" xfId="6" applyFont="1" applyBorder="1" applyAlignment="1">
      <alignment horizontal="center" vertical="center"/>
    </xf>
    <xf numFmtId="0" fontId="48" fillId="0" borderId="12" xfId="6" applyFont="1" applyBorder="1" applyAlignment="1">
      <alignment horizontal="center" vertical="center"/>
    </xf>
    <xf numFmtId="0" fontId="48" fillId="0" borderId="13" xfId="6" applyFont="1" applyBorder="1" applyAlignment="1">
      <alignment horizontal="center" vertical="center"/>
    </xf>
    <xf numFmtId="0" fontId="48" fillId="0" borderId="13" xfId="6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8" fillId="0" borderId="16" xfId="6" applyFont="1" applyBorder="1" applyAlignment="1">
      <alignment horizontal="left"/>
    </xf>
    <xf numFmtId="0" fontId="48" fillId="0" borderId="1" xfId="6" applyFont="1" applyBorder="1" applyAlignment="1">
      <alignment horizontal="left"/>
    </xf>
    <xf numFmtId="0" fontId="48" fillId="0" borderId="20" xfId="6" applyFont="1" applyBorder="1" applyAlignment="1">
      <alignment vertical="center" wrapText="1"/>
    </xf>
    <xf numFmtId="0" fontId="48" fillId="0" borderId="2" xfId="6" applyFont="1" applyBorder="1" applyAlignment="1">
      <alignment vertical="center" wrapText="1"/>
    </xf>
    <xf numFmtId="0" fontId="48" fillId="0" borderId="15" xfId="6" applyFont="1" applyBorder="1" applyAlignment="1">
      <alignment vertical="center" wrapText="1"/>
    </xf>
    <xf numFmtId="0" fontId="0" fillId="0" borderId="16" xfId="0" applyBorder="1"/>
    <xf numFmtId="0" fontId="43" fillId="6" borderId="15" xfId="6" applyFont="1" applyFill="1" applyBorder="1" applyAlignment="1">
      <alignment horizontal="left" vertical="center" shrinkToFit="1"/>
    </xf>
    <xf numFmtId="0" fontId="43" fillId="6" borderId="18" xfId="6" applyFont="1" applyFill="1" applyBorder="1" applyAlignment="1">
      <alignment horizontal="left" vertical="center" shrinkToFit="1"/>
    </xf>
    <xf numFmtId="0" fontId="43" fillId="6" borderId="16" xfId="6" applyFont="1" applyFill="1" applyBorder="1" applyAlignment="1">
      <alignment horizontal="left" vertical="center" shrinkToFit="1"/>
    </xf>
    <xf numFmtId="0" fontId="48" fillId="0" borderId="1" xfId="6" applyFont="1" applyBorder="1" applyAlignment="1">
      <alignment horizontal="center" vertical="center" wrapText="1"/>
    </xf>
    <xf numFmtId="0" fontId="48" fillId="0" borderId="16" xfId="6" applyFont="1" applyBorder="1" applyAlignment="1">
      <alignment vertical="center" wrapText="1"/>
    </xf>
    <xf numFmtId="0" fontId="16" fillId="0" borderId="1" xfId="6" applyFont="1" applyBorder="1" applyAlignment="1">
      <alignment vertical="center" wrapText="1"/>
    </xf>
    <xf numFmtId="0" fontId="48" fillId="0" borderId="2" xfId="6" applyFont="1" applyBorder="1" applyAlignment="1">
      <alignment horizontal="center" vertical="center"/>
    </xf>
    <xf numFmtId="0" fontId="48" fillId="0" borderId="15" xfId="6" applyFont="1" applyBorder="1" applyAlignment="1">
      <alignment horizontal="left"/>
    </xf>
    <xf numFmtId="0" fontId="16" fillId="0" borderId="1" xfId="6" applyFont="1" applyBorder="1" applyAlignment="1">
      <alignment horizontal="left" vertical="center"/>
    </xf>
    <xf numFmtId="0" fontId="7" fillId="0" borderId="1" xfId="6" applyFont="1" applyBorder="1" applyAlignment="1">
      <alignment horizontal="center" vertical="center" shrinkToFit="1"/>
    </xf>
    <xf numFmtId="0" fontId="43" fillId="6" borderId="15" xfId="6" applyFont="1" applyFill="1" applyBorder="1" applyAlignment="1">
      <alignment horizontal="left" vertical="center" wrapText="1"/>
    </xf>
    <xf numFmtId="0" fontId="43" fillId="6" borderId="18" xfId="6" applyFont="1" applyFill="1" applyBorder="1" applyAlignment="1">
      <alignment horizontal="left" vertical="center" wrapText="1"/>
    </xf>
    <xf numFmtId="0" fontId="43" fillId="6" borderId="16" xfId="6" applyFont="1" applyFill="1" applyBorder="1" applyAlignment="1">
      <alignment horizontal="left" vertical="center" wrapText="1"/>
    </xf>
    <xf numFmtId="0" fontId="49" fillId="0" borderId="0" xfId="6" applyFont="1" applyBorder="1" applyAlignment="1">
      <alignment horizontal="center" vertical="center"/>
    </xf>
    <xf numFmtId="0" fontId="43" fillId="0" borderId="12" xfId="6" applyFont="1" applyBorder="1" applyAlignment="1">
      <alignment horizontal="center" vertical="center" textRotation="90"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1" xfId="6" applyFont="1" applyBorder="1" applyAlignment="1">
      <alignment horizontal="center" vertical="center" wrapText="1" shrinkToFit="1"/>
    </xf>
    <xf numFmtId="0" fontId="6" fillId="0" borderId="1" xfId="6" applyNumberFormat="1" applyFont="1" applyBorder="1" applyAlignment="1">
      <alignment horizontal="center" vertical="center" wrapText="1" shrinkToFit="1"/>
    </xf>
    <xf numFmtId="0" fontId="43" fillId="6" borderId="1" xfId="6" applyFont="1" applyFill="1" applyBorder="1" applyAlignment="1">
      <alignment horizontal="left"/>
    </xf>
    <xf numFmtId="0" fontId="48" fillId="0" borderId="15" xfId="6" applyFont="1" applyBorder="1" applyAlignment="1">
      <alignment horizontal="left" vertical="distributed" wrapText="1"/>
    </xf>
    <xf numFmtId="0" fontId="48" fillId="0" borderId="16" xfId="6" applyFont="1" applyBorder="1" applyAlignment="1">
      <alignment horizontal="left" vertical="distributed" wrapText="1"/>
    </xf>
    <xf numFmtId="0" fontId="16" fillId="3" borderId="15" xfId="6" applyFont="1" applyFill="1" applyBorder="1" applyAlignment="1">
      <alignment horizontal="left" vertical="center"/>
    </xf>
    <xf numFmtId="0" fontId="16" fillId="3" borderId="18" xfId="6" applyFont="1" applyFill="1" applyBorder="1" applyAlignment="1">
      <alignment horizontal="left" vertical="center"/>
    </xf>
    <xf numFmtId="0" fontId="16" fillId="3" borderId="16" xfId="6" applyFont="1" applyFill="1" applyBorder="1" applyAlignment="1">
      <alignment horizontal="left" vertical="center"/>
    </xf>
    <xf numFmtId="0" fontId="48" fillId="0" borderId="18" xfId="6" applyFont="1" applyBorder="1" applyAlignment="1">
      <alignment vertical="center" wrapText="1"/>
    </xf>
    <xf numFmtId="0" fontId="43" fillId="6" borderId="1" xfId="6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15" xfId="6" applyFont="1" applyBorder="1" applyAlignment="1">
      <alignment vertical="center" wrapText="1"/>
    </xf>
    <xf numFmtId="0" fontId="16" fillId="0" borderId="16" xfId="6" applyFont="1" applyBorder="1" applyAlignment="1">
      <alignment vertical="center" wrapText="1"/>
    </xf>
    <xf numFmtId="0" fontId="16" fillId="0" borderId="15" xfId="6" applyFont="1" applyBorder="1" applyAlignment="1">
      <alignment horizontal="left" vertical="center"/>
    </xf>
    <xf numFmtId="0" fontId="16" fillId="0" borderId="18" xfId="6" applyFont="1" applyBorder="1" applyAlignment="1">
      <alignment horizontal="left" vertical="center"/>
    </xf>
    <xf numFmtId="0" fontId="16" fillId="0" borderId="16" xfId="6" applyFont="1" applyBorder="1" applyAlignment="1">
      <alignment horizontal="left" vertical="center"/>
    </xf>
    <xf numFmtId="0" fontId="43" fillId="7" borderId="15" xfId="6" applyFont="1" applyFill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1" fontId="9" fillId="3" borderId="8" xfId="0" applyNumberFormat="1" applyFont="1" applyFill="1" applyBorder="1" applyAlignment="1">
      <alignment horizontal="left" vertical="center" wrapText="1"/>
    </xf>
    <xf numFmtId="1" fontId="55" fillId="3" borderId="8" xfId="0" applyNumberFormat="1" applyFont="1" applyFill="1" applyBorder="1" applyAlignment="1">
      <alignment horizontal="center" vertical="center" wrapText="1"/>
    </xf>
    <xf numFmtId="1" fontId="53" fillId="3" borderId="8" xfId="0" applyNumberFormat="1" applyFont="1" applyFill="1" applyBorder="1" applyAlignment="1">
      <alignment horizontal="left" vertical="center" wrapText="1"/>
    </xf>
    <xf numFmtId="0" fontId="2" fillId="3" borderId="27" xfId="0" applyNumberFormat="1" applyFont="1" applyFill="1" applyBorder="1" applyAlignment="1">
      <alignment horizontal="center" vertical="top"/>
    </xf>
    <xf numFmtId="49" fontId="6" fillId="5" borderId="1" xfId="2" applyNumberFormat="1" applyFont="1" applyFill="1" applyBorder="1" applyAlignment="1">
      <alignment horizontal="center" vertical="center" wrapText="1"/>
    </xf>
    <xf numFmtId="49" fontId="6" fillId="5" borderId="1" xfId="2" applyNumberFormat="1" applyFont="1" applyFill="1" applyBorder="1" applyAlignment="1">
      <alignment horizontal="center" vertical="center"/>
    </xf>
    <xf numFmtId="49" fontId="6" fillId="5" borderId="15" xfId="2" applyNumberFormat="1" applyFont="1" applyFill="1" applyBorder="1" applyAlignment="1">
      <alignment horizontal="center" vertical="center" wrapText="1"/>
    </xf>
    <xf numFmtId="49" fontId="6" fillId="5" borderId="18" xfId="2" applyNumberFormat="1" applyFont="1" applyFill="1" applyBorder="1" applyAlignment="1">
      <alignment horizontal="center" vertical="center" wrapText="1"/>
    </xf>
    <xf numFmtId="49" fontId="6" fillId="5" borderId="16" xfId="2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left" vertical="top" wrapText="1"/>
    </xf>
    <xf numFmtId="1" fontId="11" fillId="3" borderId="23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" fontId="16" fillId="3" borderId="23" xfId="0" applyNumberFormat="1" applyFont="1" applyFill="1" applyBorder="1" applyAlignment="1">
      <alignment horizontal="left" vertical="center" wrapText="1"/>
    </xf>
    <xf numFmtId="0" fontId="32" fillId="0" borderId="29" xfId="0" applyFont="1" applyBorder="1" applyAlignment="1">
      <alignment horizontal="left" vertical="center" wrapText="1"/>
    </xf>
    <xf numFmtId="1" fontId="16" fillId="3" borderId="35" xfId="0" applyNumberFormat="1" applyFont="1" applyFill="1" applyBorder="1" applyAlignment="1">
      <alignment horizontal="left" vertical="center" wrapText="1"/>
    </xf>
    <xf numFmtId="0" fontId="2" fillId="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1" fontId="6" fillId="3" borderId="30" xfId="0" applyNumberFormat="1" applyFont="1" applyFill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1" fontId="6" fillId="3" borderId="32" xfId="0" applyNumberFormat="1" applyFont="1" applyFill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Alignment="1">
      <alignment horizontal="center" vertical="top"/>
    </xf>
  </cellXfs>
  <cellStyles count="9">
    <cellStyle name="Normal 2" xfId="1"/>
    <cellStyle name="Normal 3" xfId="2"/>
    <cellStyle name="Normal 4" xfId="3"/>
    <cellStyle name="Обычный" xfId="0" builtinId="0"/>
    <cellStyle name="Обычный 6" xfId="4"/>
    <cellStyle name="Обычный_Лист1" xfId="5"/>
    <cellStyle name="Обычный_Предложения по разделу 2" xfId="6"/>
    <cellStyle name="Обычный_Р.4" xfId="7"/>
    <cellStyle name="Обычный_Стр. 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495300</xdr:colOff>
          <xdr:row>5</xdr:row>
          <xdr:rowOff>104775</xdr:rowOff>
        </xdr:from>
        <xdr:to>
          <xdr:col>4</xdr:col>
          <xdr:colOff>247650</xdr:colOff>
          <xdr:row>8</xdr:row>
          <xdr:rowOff>180975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ru-RU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Сохранить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autoPageBreaks="0"/>
  </sheetPr>
  <dimension ref="A1:P32"/>
  <sheetViews>
    <sheetView showGridLines="0" tabSelected="1" view="pageBreakPreview" zoomScaleNormal="100" zoomScaleSheetLayoutView="100" workbookViewId="0">
      <selection activeCell="G20" sqref="G20:M20"/>
    </sheetView>
  </sheetViews>
  <sheetFormatPr defaultRowHeight="12.75"/>
  <cols>
    <col min="1" max="4" width="9.140625" style="13"/>
    <col min="5" max="5" width="12.7109375" style="13" customWidth="1"/>
    <col min="6" max="6" width="8.5703125" style="13" customWidth="1"/>
    <col min="7" max="8" width="7.42578125" style="13" customWidth="1"/>
    <col min="9" max="9" width="7.28515625" style="13" customWidth="1"/>
    <col min="10" max="10" width="7.140625" style="13" customWidth="1"/>
    <col min="11" max="11" width="17" style="13" customWidth="1"/>
    <col min="12" max="12" width="9.140625" style="13"/>
    <col min="13" max="13" width="17.28515625" style="13" customWidth="1"/>
    <col min="14" max="14" width="4" style="13" customWidth="1"/>
    <col min="15" max="15" width="3.28515625" style="13" customWidth="1"/>
    <col min="16" max="16" width="5.85546875" style="13" customWidth="1"/>
    <col min="17" max="16384" width="9.140625" style="13"/>
  </cols>
  <sheetData>
    <row r="1" spans="1:14" ht="15.75" customHeight="1">
      <c r="A1" s="26" t="str">
        <f>"1_2011-" &amp;VLOOKUP(E2,Коды_периодов,2,FALSE) &amp; "-" &amp; K2 &amp; "0101-"  &amp;  VLOOKUP(G20,Коды_судов,2,FALSE)</f>
        <v>1_2011-Год-20180101-38AS0019</v>
      </c>
    </row>
    <row r="2" spans="1:14" ht="15.75" customHeight="1">
      <c r="A2" s="215" t="s">
        <v>988</v>
      </c>
      <c r="B2" s="215"/>
      <c r="C2" s="215"/>
      <c r="D2" s="215"/>
      <c r="E2" s="217" t="s">
        <v>986</v>
      </c>
      <c r="F2" s="217"/>
      <c r="G2" s="216" t="s">
        <v>989</v>
      </c>
      <c r="H2" s="216"/>
      <c r="I2" s="216"/>
      <c r="J2" s="216"/>
      <c r="K2" s="24">
        <v>2018</v>
      </c>
      <c r="M2" s="214" t="str">
        <f>IF(COUNTIF('ФЛК (обязательный)'!A1:A488,"Неверно!")&gt;0,"Ошибки обязательных ФЛК!"," ")</f>
        <v xml:space="preserve"> </v>
      </c>
      <c r="N2" s="214"/>
    </row>
    <row r="3" spans="1:14" ht="15.75">
      <c r="M3" s="224" t="str">
        <f>IF(COUNTIF('ФЛК (информационный)'!A1:A168,"Неверно!")&gt;0,"Ошибки информационных ФЛК!"," ")</f>
        <v xml:space="preserve"> </v>
      </c>
      <c r="N3" s="224"/>
    </row>
    <row r="4" spans="1:14" ht="15.75">
      <c r="K4" s="220" t="s">
        <v>1040</v>
      </c>
      <c r="L4" s="221"/>
    </row>
    <row r="6" spans="1:14" ht="15.75">
      <c r="I6" s="222" t="s">
        <v>1029</v>
      </c>
      <c r="J6" s="221"/>
      <c r="K6" s="221"/>
    </row>
    <row r="7" spans="1:14" ht="15.75">
      <c r="I7" s="222" t="s">
        <v>1030</v>
      </c>
      <c r="J7" s="221"/>
      <c r="K7" s="221"/>
    </row>
    <row r="8" spans="1:14" ht="15.75">
      <c r="I8" s="222" t="s">
        <v>1031</v>
      </c>
      <c r="J8" s="221"/>
      <c r="K8" s="221"/>
    </row>
    <row r="9" spans="1:14" ht="15.75" customHeight="1">
      <c r="I9" s="229" t="s">
        <v>1169</v>
      </c>
      <c r="J9" s="230"/>
      <c r="K9" s="230"/>
      <c r="L9" s="230"/>
      <c r="M9" s="15"/>
      <c r="N9" s="15"/>
    </row>
    <row r="10" spans="1:14" ht="15.75">
      <c r="I10" s="14"/>
      <c r="M10" s="15"/>
      <c r="N10" s="15"/>
    </row>
    <row r="11" spans="1:14" ht="15.75">
      <c r="I11" s="222" t="s">
        <v>1032</v>
      </c>
      <c r="J11" s="221"/>
      <c r="K11" s="221"/>
      <c r="L11" s="221"/>
    </row>
    <row r="12" spans="1:14" ht="15.75">
      <c r="I12" s="222" t="s">
        <v>1033</v>
      </c>
      <c r="J12" s="221"/>
      <c r="K12" s="221"/>
      <c r="L12" s="221"/>
      <c r="M12" s="221"/>
    </row>
    <row r="13" spans="1:14" ht="15.75">
      <c r="I13" s="222" t="s">
        <v>1034</v>
      </c>
      <c r="J13" s="221"/>
      <c r="K13" s="221"/>
      <c r="L13" s="221"/>
    </row>
    <row r="14" spans="1:14" ht="15.75">
      <c r="I14" s="222" t="s">
        <v>1031</v>
      </c>
      <c r="J14" s="221"/>
      <c r="K14" s="221"/>
      <c r="L14" s="221"/>
    </row>
    <row r="15" spans="1:14" ht="15.75">
      <c r="I15" s="222" t="s">
        <v>1035</v>
      </c>
      <c r="J15" s="221"/>
      <c r="K15" s="221"/>
      <c r="L15" s="221"/>
    </row>
    <row r="18" spans="1:16" ht="24.75" customHeight="1">
      <c r="A18" s="23"/>
      <c r="B18" s="23"/>
      <c r="C18" s="23"/>
      <c r="D18" s="23"/>
      <c r="E18" s="223" t="s">
        <v>1036</v>
      </c>
      <c r="F18" s="223"/>
      <c r="G18" s="223"/>
      <c r="H18" s="223"/>
      <c r="I18" s="223"/>
      <c r="J18" s="223"/>
      <c r="K18" s="223"/>
      <c r="L18" s="23"/>
      <c r="M18" s="23"/>
      <c r="N18" s="23"/>
      <c r="O18" s="23"/>
      <c r="P18" s="23"/>
    </row>
    <row r="19" spans="1:16" ht="24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24.75" customHeight="1">
      <c r="A20" s="16"/>
      <c r="B20" s="16"/>
      <c r="C20" s="218" t="s">
        <v>1037</v>
      </c>
      <c r="D20" s="219"/>
      <c r="E20" s="219"/>
      <c r="F20" s="219"/>
      <c r="G20" s="225" t="s">
        <v>1346</v>
      </c>
      <c r="H20" s="225"/>
      <c r="I20" s="225"/>
      <c r="J20" s="225"/>
      <c r="K20" s="226"/>
      <c r="L20" s="226"/>
      <c r="M20" s="226"/>
      <c r="N20" s="27"/>
      <c r="O20" s="27"/>
      <c r="P20" s="17"/>
    </row>
    <row r="21" spans="1:16" ht="10.5" customHeight="1">
      <c r="A21" s="16"/>
      <c r="B21" s="16"/>
      <c r="C21" s="16"/>
      <c r="D21" s="218"/>
      <c r="E21" s="218"/>
      <c r="F21" s="218"/>
      <c r="G21" s="218"/>
      <c r="H21" s="218"/>
      <c r="I21" s="218"/>
      <c r="J21" s="218"/>
      <c r="K21" s="218"/>
      <c r="L21" s="218"/>
      <c r="M21" s="16"/>
      <c r="N21" s="16"/>
      <c r="O21" s="16"/>
      <c r="P21" s="16"/>
    </row>
    <row r="22" spans="1:16" ht="20.25">
      <c r="E22" s="28"/>
      <c r="F22" s="227" t="str">
        <f>IF(E2="I полугодие","в I полугодии "&amp;K2&amp;" г.",IF(E2="год","в "&amp;K2&amp;" году"," "))</f>
        <v>в 2018 году</v>
      </c>
      <c r="G22" s="227"/>
      <c r="H22" s="228"/>
      <c r="I22" s="219"/>
      <c r="J22" s="22"/>
      <c r="K22" s="22"/>
      <c r="L22" s="22"/>
      <c r="M22" s="22"/>
    </row>
    <row r="23" spans="1:16" ht="15.75">
      <c r="F23" s="209"/>
      <c r="G23" s="209" t="s">
        <v>1308</v>
      </c>
    </row>
    <row r="31" spans="1:16" ht="15.75" customHeight="1">
      <c r="A31" s="18" t="s">
        <v>1038</v>
      </c>
    </row>
    <row r="32" spans="1:16" ht="15.75" customHeight="1">
      <c r="A32" s="18" t="s">
        <v>1039</v>
      </c>
    </row>
  </sheetData>
  <mergeCells count="20">
    <mergeCell ref="M3:N3"/>
    <mergeCell ref="D21:L21"/>
    <mergeCell ref="G20:M20"/>
    <mergeCell ref="F22:I22"/>
    <mergeCell ref="I6:K6"/>
    <mergeCell ref="I7:K7"/>
    <mergeCell ref="I8:K8"/>
    <mergeCell ref="I9:L9"/>
    <mergeCell ref="I12:M12"/>
    <mergeCell ref="I13:L13"/>
    <mergeCell ref="M2:N2"/>
    <mergeCell ref="A2:D2"/>
    <mergeCell ref="G2:J2"/>
    <mergeCell ref="E2:F2"/>
    <mergeCell ref="C20:F20"/>
    <mergeCell ref="K4:L4"/>
    <mergeCell ref="I14:L14"/>
    <mergeCell ref="I15:L15"/>
    <mergeCell ref="I11:L11"/>
    <mergeCell ref="E18:K18"/>
  </mergeCells>
  <phoneticPr fontId="5" type="noConversion"/>
  <dataValidations count="3">
    <dataValidation type="list" allowBlank="1" showInputMessage="1" showErrorMessage="1" sqref="G20:J20">
      <formula1>Суды</formula1>
    </dataValidation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</dataValidations>
  <pageMargins left="0.59055118110236227" right="0.39370078740157483" top="0.78740157480314965" bottom="0.39370078740157483" header="0" footer="0"/>
  <pageSetup paperSize="9" scale="95" firstPageNumber="42949672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Button 11">
              <controlPr defaultSize="0" print="0" autoFill="0" autoPict="0" macro="btnSave_OnClick">
                <anchor moveWithCells="1" sizeWithCells="1">
                  <from>
                    <xdr:col>1</xdr:col>
                    <xdr:colOff>495300</xdr:colOff>
                    <xdr:row>5</xdr:row>
                    <xdr:rowOff>104775</xdr:rowOff>
                  </from>
                  <to>
                    <xdr:col>4</xdr:col>
                    <xdr:colOff>247650</xdr:colOff>
                    <xdr:row>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85"/>
  <sheetViews>
    <sheetView view="pageBreakPreview" zoomScaleNormal="100" zoomScaleSheetLayoutView="100" workbookViewId="0">
      <selection activeCell="C14" sqref="C14"/>
    </sheetView>
  </sheetViews>
  <sheetFormatPr defaultRowHeight="12.75"/>
  <cols>
    <col min="1" max="1" width="24.5703125" bestFit="1" customWidth="1"/>
    <col min="2" max="2" width="9.5703125" customWidth="1"/>
    <col min="4" max="4" width="22.140625" bestFit="1" customWidth="1"/>
    <col min="5" max="5" width="10.140625" bestFit="1" customWidth="1"/>
  </cols>
  <sheetData>
    <row r="1" spans="1:5" ht="22.9" customHeight="1" thickBot="1">
      <c r="A1" s="210" t="s">
        <v>981</v>
      </c>
      <c r="B1" s="211" t="s">
        <v>982</v>
      </c>
      <c r="D1" s="212" t="s">
        <v>983</v>
      </c>
      <c r="E1" s="213" t="s">
        <v>982</v>
      </c>
    </row>
    <row r="2" spans="1:5">
      <c r="A2" s="7" t="s">
        <v>1309</v>
      </c>
      <c r="B2" s="8" t="s">
        <v>1391</v>
      </c>
      <c r="D2" s="9" t="s">
        <v>984</v>
      </c>
      <c r="E2" s="10" t="s">
        <v>985</v>
      </c>
    </row>
    <row r="3" spans="1:5">
      <c r="A3" s="7" t="s">
        <v>1310</v>
      </c>
      <c r="B3" s="8" t="s">
        <v>1392</v>
      </c>
      <c r="D3" s="11" t="s">
        <v>986</v>
      </c>
      <c r="E3" s="12" t="s">
        <v>987</v>
      </c>
    </row>
    <row r="4" spans="1:5">
      <c r="A4" s="7" t="s">
        <v>1311</v>
      </c>
      <c r="B4" s="8" t="s">
        <v>1393</v>
      </c>
    </row>
    <row r="5" spans="1:5">
      <c r="A5" s="7" t="s">
        <v>1312</v>
      </c>
      <c r="B5" s="8" t="s">
        <v>1394</v>
      </c>
    </row>
    <row r="6" spans="1:5">
      <c r="A6" s="7" t="s">
        <v>1313</v>
      </c>
      <c r="B6" s="8" t="s">
        <v>1395</v>
      </c>
    </row>
    <row r="7" spans="1:5">
      <c r="A7" s="7" t="s">
        <v>1314</v>
      </c>
      <c r="B7" s="8" t="s">
        <v>1396</v>
      </c>
    </row>
    <row r="8" spans="1:5">
      <c r="A8" s="7" t="s">
        <v>1315</v>
      </c>
      <c r="B8" s="8" t="s">
        <v>1397</v>
      </c>
    </row>
    <row r="9" spans="1:5">
      <c r="A9" s="7" t="s">
        <v>1316</v>
      </c>
      <c r="B9" s="8" t="s">
        <v>1398</v>
      </c>
    </row>
    <row r="10" spans="1:5">
      <c r="A10" s="7" t="s">
        <v>1317</v>
      </c>
      <c r="B10" s="8" t="s">
        <v>1399</v>
      </c>
    </row>
    <row r="11" spans="1:5">
      <c r="A11" s="7" t="s">
        <v>1318</v>
      </c>
      <c r="B11" s="8" t="s">
        <v>1400</v>
      </c>
    </row>
    <row r="12" spans="1:5">
      <c r="A12" s="7" t="s">
        <v>1319</v>
      </c>
      <c r="B12" s="8" t="s">
        <v>1401</v>
      </c>
    </row>
    <row r="13" spans="1:5">
      <c r="A13" s="7" t="s">
        <v>1320</v>
      </c>
      <c r="B13" s="8" t="s">
        <v>1402</v>
      </c>
    </row>
    <row r="14" spans="1:5">
      <c r="A14" s="7" t="s">
        <v>1321</v>
      </c>
      <c r="B14" s="8" t="s">
        <v>1403</v>
      </c>
    </row>
    <row r="15" spans="1:5">
      <c r="A15" s="7" t="s">
        <v>1322</v>
      </c>
      <c r="B15" s="8" t="s">
        <v>1404</v>
      </c>
    </row>
    <row r="16" spans="1:5" ht="21">
      <c r="A16" s="7" t="s">
        <v>1323</v>
      </c>
      <c r="B16" s="8" t="s">
        <v>1405</v>
      </c>
    </row>
    <row r="17" spans="1:2">
      <c r="A17" s="7" t="s">
        <v>1324</v>
      </c>
      <c r="B17" s="8" t="s">
        <v>1406</v>
      </c>
    </row>
    <row r="18" spans="1:2">
      <c r="A18" s="7" t="s">
        <v>1325</v>
      </c>
      <c r="B18" s="8" t="s">
        <v>1407</v>
      </c>
    </row>
    <row r="19" spans="1:2">
      <c r="A19" s="7" t="s">
        <v>1326</v>
      </c>
      <c r="B19" s="8" t="s">
        <v>1408</v>
      </c>
    </row>
    <row r="20" spans="1:2">
      <c r="A20" s="7" t="s">
        <v>1327</v>
      </c>
      <c r="B20" s="8" t="s">
        <v>1409</v>
      </c>
    </row>
    <row r="21" spans="1:2">
      <c r="A21" s="7" t="s">
        <v>1328</v>
      </c>
      <c r="B21" s="8" t="s">
        <v>1410</v>
      </c>
    </row>
    <row r="22" spans="1:2">
      <c r="A22" s="7" t="s">
        <v>1329</v>
      </c>
      <c r="B22" s="8" t="s">
        <v>1411</v>
      </c>
    </row>
    <row r="23" spans="1:2">
      <c r="A23" s="7" t="s">
        <v>1330</v>
      </c>
      <c r="B23" s="8" t="s">
        <v>1412</v>
      </c>
    </row>
    <row r="24" spans="1:2">
      <c r="A24" s="7" t="s">
        <v>1331</v>
      </c>
      <c r="B24" s="8" t="s">
        <v>1413</v>
      </c>
    </row>
    <row r="25" spans="1:2">
      <c r="A25" s="7" t="s">
        <v>1332</v>
      </c>
      <c r="B25" s="8" t="s">
        <v>1414</v>
      </c>
    </row>
    <row r="26" spans="1:2">
      <c r="A26" s="7" t="s">
        <v>1333</v>
      </c>
      <c r="B26" s="8" t="s">
        <v>1415</v>
      </c>
    </row>
    <row r="27" spans="1:2">
      <c r="A27" s="7" t="s">
        <v>1334</v>
      </c>
      <c r="B27" s="8" t="s">
        <v>1416</v>
      </c>
    </row>
    <row r="28" spans="1:2">
      <c r="A28" s="7" t="s">
        <v>1335</v>
      </c>
      <c r="B28" s="8" t="s">
        <v>1417</v>
      </c>
    </row>
    <row r="29" spans="1:2">
      <c r="A29" s="7" t="s">
        <v>1336</v>
      </c>
      <c r="B29" s="8" t="s">
        <v>1418</v>
      </c>
    </row>
    <row r="30" spans="1:2">
      <c r="A30" s="7" t="s">
        <v>1337</v>
      </c>
      <c r="B30" s="8" t="s">
        <v>1419</v>
      </c>
    </row>
    <row r="31" spans="1:2">
      <c r="A31" s="7" t="s">
        <v>1338</v>
      </c>
      <c r="B31" s="8" t="s">
        <v>1420</v>
      </c>
    </row>
    <row r="32" spans="1:2">
      <c r="A32" s="7" t="s">
        <v>1339</v>
      </c>
      <c r="B32" s="8" t="s">
        <v>1421</v>
      </c>
    </row>
    <row r="33" spans="1:2">
      <c r="A33" s="7" t="s">
        <v>1340</v>
      </c>
      <c r="B33" s="8" t="s">
        <v>1422</v>
      </c>
    </row>
    <row r="34" spans="1:2">
      <c r="A34" s="7" t="s">
        <v>1341</v>
      </c>
      <c r="B34" s="8" t="s">
        <v>1423</v>
      </c>
    </row>
    <row r="35" spans="1:2">
      <c r="A35" s="7" t="s">
        <v>1342</v>
      </c>
      <c r="B35" s="8" t="s">
        <v>1424</v>
      </c>
    </row>
    <row r="36" spans="1:2">
      <c r="A36" s="7" t="s">
        <v>1343</v>
      </c>
      <c r="B36" s="8" t="s">
        <v>1425</v>
      </c>
    </row>
    <row r="37" spans="1:2">
      <c r="A37" s="7" t="s">
        <v>1344</v>
      </c>
      <c r="B37" s="8" t="s">
        <v>1426</v>
      </c>
    </row>
    <row r="38" spans="1:2">
      <c r="A38" s="7" t="s">
        <v>1345</v>
      </c>
      <c r="B38" s="8" t="s">
        <v>1427</v>
      </c>
    </row>
    <row r="39" spans="1:2">
      <c r="A39" s="7" t="s">
        <v>1346</v>
      </c>
      <c r="B39" s="8" t="s">
        <v>1428</v>
      </c>
    </row>
    <row r="40" spans="1:2">
      <c r="A40" s="7" t="s">
        <v>1347</v>
      </c>
      <c r="B40" s="8" t="s">
        <v>1429</v>
      </c>
    </row>
    <row r="41" spans="1:2">
      <c r="A41" s="7" t="s">
        <v>1348</v>
      </c>
      <c r="B41" s="8" t="s">
        <v>1430</v>
      </c>
    </row>
    <row r="42" spans="1:2">
      <c r="A42" s="7" t="s">
        <v>1349</v>
      </c>
      <c r="B42" s="8" t="s">
        <v>1431</v>
      </c>
    </row>
    <row r="43" spans="1:2">
      <c r="A43" s="7" t="s">
        <v>1350</v>
      </c>
      <c r="B43" s="8" t="s">
        <v>1432</v>
      </c>
    </row>
    <row r="44" spans="1:2">
      <c r="A44" s="7" t="s">
        <v>1351</v>
      </c>
      <c r="B44" s="8" t="s">
        <v>1433</v>
      </c>
    </row>
    <row r="45" spans="1:2">
      <c r="A45" s="7" t="s">
        <v>1352</v>
      </c>
      <c r="B45" s="8" t="s">
        <v>1434</v>
      </c>
    </row>
    <row r="46" spans="1:2">
      <c r="A46" s="7" t="s">
        <v>1353</v>
      </c>
      <c r="B46" s="8" t="s">
        <v>1435</v>
      </c>
    </row>
    <row r="47" spans="1:2">
      <c r="A47" s="7" t="s">
        <v>1354</v>
      </c>
      <c r="B47" s="8" t="s">
        <v>1436</v>
      </c>
    </row>
    <row r="48" spans="1:2">
      <c r="A48" s="7" t="s">
        <v>1355</v>
      </c>
      <c r="B48" s="8" t="s">
        <v>1437</v>
      </c>
    </row>
    <row r="49" spans="1:2">
      <c r="A49" s="7" t="s">
        <v>1356</v>
      </c>
      <c r="B49" s="8" t="s">
        <v>1438</v>
      </c>
    </row>
    <row r="50" spans="1:2">
      <c r="A50" s="7" t="s">
        <v>1357</v>
      </c>
      <c r="B50" s="8" t="s">
        <v>1439</v>
      </c>
    </row>
    <row r="51" spans="1:2">
      <c r="A51" s="7" t="s">
        <v>1358</v>
      </c>
      <c r="B51" s="8" t="s">
        <v>1440</v>
      </c>
    </row>
    <row r="52" spans="1:2">
      <c r="A52" s="7" t="s">
        <v>1359</v>
      </c>
      <c r="B52" s="8" t="s">
        <v>1441</v>
      </c>
    </row>
    <row r="53" spans="1:2">
      <c r="A53" s="7" t="s">
        <v>1360</v>
      </c>
      <c r="B53" s="8" t="s">
        <v>1442</v>
      </c>
    </row>
    <row r="54" spans="1:2">
      <c r="A54" s="7" t="s">
        <v>1361</v>
      </c>
      <c r="B54" s="8" t="s">
        <v>1443</v>
      </c>
    </row>
    <row r="55" spans="1:2">
      <c r="A55" s="7" t="s">
        <v>1362</v>
      </c>
      <c r="B55" s="8" t="s">
        <v>1444</v>
      </c>
    </row>
    <row r="56" spans="1:2">
      <c r="A56" s="7" t="s">
        <v>1363</v>
      </c>
      <c r="B56" s="8" t="s">
        <v>1445</v>
      </c>
    </row>
    <row r="57" spans="1:2">
      <c r="A57" s="7" t="s">
        <v>1364</v>
      </c>
      <c r="B57" s="8" t="s">
        <v>1446</v>
      </c>
    </row>
    <row r="58" spans="1:2">
      <c r="A58" s="7" t="s">
        <v>1365</v>
      </c>
      <c r="B58" s="8" t="s">
        <v>1447</v>
      </c>
    </row>
    <row r="59" spans="1:2">
      <c r="A59" s="7" t="s">
        <v>1366</v>
      </c>
      <c r="B59" s="8" t="s">
        <v>1448</v>
      </c>
    </row>
    <row r="60" spans="1:2">
      <c r="A60" s="7" t="s">
        <v>1367</v>
      </c>
      <c r="B60" s="8" t="s">
        <v>1449</v>
      </c>
    </row>
    <row r="61" spans="1:2">
      <c r="A61" s="7" t="s">
        <v>1368</v>
      </c>
      <c r="B61" s="8" t="s">
        <v>1450</v>
      </c>
    </row>
    <row r="62" spans="1:2">
      <c r="A62" s="7" t="s">
        <v>1369</v>
      </c>
      <c r="B62" s="8" t="s">
        <v>1451</v>
      </c>
    </row>
    <row r="63" spans="1:2">
      <c r="A63" s="7" t="s">
        <v>1370</v>
      </c>
      <c r="B63" s="8" t="s">
        <v>1452</v>
      </c>
    </row>
    <row r="64" spans="1:2">
      <c r="A64" s="7" t="s">
        <v>1371</v>
      </c>
      <c r="B64" s="8" t="s">
        <v>1453</v>
      </c>
    </row>
    <row r="65" spans="1:2">
      <c r="A65" s="7" t="s">
        <v>1372</v>
      </c>
      <c r="B65" s="8" t="s">
        <v>1454</v>
      </c>
    </row>
    <row r="66" spans="1:2">
      <c r="A66" s="7" t="s">
        <v>1373</v>
      </c>
      <c r="B66" s="8" t="s">
        <v>1455</v>
      </c>
    </row>
    <row r="67" spans="1:2">
      <c r="A67" s="7" t="s">
        <v>1374</v>
      </c>
      <c r="B67" s="8" t="s">
        <v>1456</v>
      </c>
    </row>
    <row r="68" spans="1:2">
      <c r="A68" s="7" t="s">
        <v>1375</v>
      </c>
      <c r="B68" s="8" t="s">
        <v>1457</v>
      </c>
    </row>
    <row r="69" spans="1:2">
      <c r="A69" s="7" t="s">
        <v>1376</v>
      </c>
      <c r="B69" s="8" t="s">
        <v>1458</v>
      </c>
    </row>
    <row r="70" spans="1:2">
      <c r="A70" s="7" t="s">
        <v>1377</v>
      </c>
      <c r="B70" s="8" t="s">
        <v>1459</v>
      </c>
    </row>
    <row r="71" spans="1:2">
      <c r="A71" s="7" t="s">
        <v>1378</v>
      </c>
      <c r="B71" s="8" t="s">
        <v>1460</v>
      </c>
    </row>
    <row r="72" spans="1:2">
      <c r="A72" s="7" t="s">
        <v>1379</v>
      </c>
      <c r="B72" s="8" t="s">
        <v>1461</v>
      </c>
    </row>
    <row r="73" spans="1:2">
      <c r="A73" s="7" t="s">
        <v>1380</v>
      </c>
      <c r="B73" s="8" t="s">
        <v>1462</v>
      </c>
    </row>
    <row r="74" spans="1:2">
      <c r="A74" s="7" t="s">
        <v>1381</v>
      </c>
      <c r="B74" s="8" t="s">
        <v>1463</v>
      </c>
    </row>
    <row r="75" spans="1:2">
      <c r="A75" s="7" t="s">
        <v>1382</v>
      </c>
      <c r="B75" s="8" t="s">
        <v>1464</v>
      </c>
    </row>
    <row r="76" spans="1:2">
      <c r="A76" s="7" t="s">
        <v>1383</v>
      </c>
      <c r="B76" s="8" t="s">
        <v>1465</v>
      </c>
    </row>
    <row r="77" spans="1:2">
      <c r="A77" s="7" t="s">
        <v>1384</v>
      </c>
      <c r="B77" s="8" t="s">
        <v>1466</v>
      </c>
    </row>
    <row r="78" spans="1:2" ht="21">
      <c r="A78" s="7" t="s">
        <v>1385</v>
      </c>
      <c r="B78" s="8" t="s">
        <v>1467</v>
      </c>
    </row>
    <row r="79" spans="1:2">
      <c r="A79" s="7" t="s">
        <v>1386</v>
      </c>
      <c r="B79" s="8" t="s">
        <v>1468</v>
      </c>
    </row>
    <row r="80" spans="1:2" ht="21">
      <c r="A80" s="7" t="s">
        <v>1387</v>
      </c>
      <c r="B80" s="8" t="s">
        <v>1469</v>
      </c>
    </row>
    <row r="81" spans="1:2">
      <c r="A81" s="7" t="s">
        <v>1388</v>
      </c>
      <c r="B81" s="8" t="s">
        <v>1470</v>
      </c>
    </row>
    <row r="82" spans="1:2">
      <c r="A82" s="7" t="s">
        <v>1389</v>
      </c>
      <c r="B82" s="8" t="s">
        <v>1471</v>
      </c>
    </row>
    <row r="83" spans="1:2">
      <c r="A83" s="7" t="s">
        <v>1307</v>
      </c>
      <c r="B83" s="8" t="s">
        <v>1472</v>
      </c>
    </row>
    <row r="84" spans="1:2">
      <c r="A84" s="7" t="s">
        <v>1390</v>
      </c>
      <c r="B84" s="8" t="s">
        <v>1473</v>
      </c>
    </row>
    <row r="85" spans="1:2" ht="31.5">
      <c r="A85" s="7" t="s">
        <v>1474</v>
      </c>
      <c r="B85" s="8">
        <v>999</v>
      </c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autoPageBreaks="0"/>
  </sheetPr>
  <dimension ref="B1:R20"/>
  <sheetViews>
    <sheetView showGridLines="0" view="pageBreakPreview" topLeftCell="B1" zoomScaleNormal="100" zoomScaleSheetLayoutView="100" workbookViewId="0">
      <selection activeCell="E17" sqref="E17"/>
    </sheetView>
  </sheetViews>
  <sheetFormatPr defaultRowHeight="12.75"/>
  <cols>
    <col min="1" max="1" width="1.140625" customWidth="1"/>
    <col min="2" max="2" width="31.7109375" customWidth="1"/>
    <col min="3" max="3" width="3.42578125" customWidth="1"/>
    <col min="5" max="5" width="9.7109375" customWidth="1"/>
    <col min="6" max="6" width="6.85546875" customWidth="1"/>
    <col min="7" max="7" width="7.85546875" customWidth="1"/>
    <col min="9" max="9" width="7.28515625" customWidth="1"/>
    <col min="10" max="10" width="8.28515625" customWidth="1"/>
    <col min="11" max="11" width="7.7109375" customWidth="1"/>
    <col min="12" max="13" width="8.140625" customWidth="1"/>
    <col min="14" max="14" width="7.42578125" customWidth="1"/>
    <col min="15" max="15" width="8.85546875" customWidth="1"/>
    <col min="16" max="16" width="8.42578125" customWidth="1"/>
    <col min="17" max="17" width="8.140625" customWidth="1"/>
    <col min="18" max="18" width="9.42578125" customWidth="1"/>
  </cols>
  <sheetData>
    <row r="1" spans="2:18" ht="29.25" customHeight="1">
      <c r="B1" s="231" t="s">
        <v>770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2:18" ht="16.5" customHeight="1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2:18" ht="38.25" customHeight="1">
      <c r="B3" s="237" t="s">
        <v>771</v>
      </c>
      <c r="C3" s="237" t="s">
        <v>771</v>
      </c>
      <c r="D3" s="236" t="s">
        <v>772</v>
      </c>
      <c r="E3" s="236" t="s">
        <v>773</v>
      </c>
      <c r="F3" s="236" t="s">
        <v>774</v>
      </c>
      <c r="G3" s="236" t="s">
        <v>1171</v>
      </c>
      <c r="H3" s="236" t="s">
        <v>1172</v>
      </c>
      <c r="I3" s="236" t="s">
        <v>1170</v>
      </c>
      <c r="J3" s="236" t="s">
        <v>777</v>
      </c>
      <c r="K3" s="236" t="s">
        <v>777</v>
      </c>
      <c r="L3" s="236" t="s">
        <v>777</v>
      </c>
      <c r="M3" s="236" t="s">
        <v>777</v>
      </c>
      <c r="N3" s="236" t="s">
        <v>777</v>
      </c>
      <c r="O3" s="236" t="s">
        <v>777</v>
      </c>
      <c r="P3" s="236" t="s">
        <v>778</v>
      </c>
      <c r="Q3" s="236" t="s">
        <v>778</v>
      </c>
      <c r="R3" s="236" t="s">
        <v>779</v>
      </c>
    </row>
    <row r="4" spans="2:18" ht="11.25" customHeight="1">
      <c r="B4" s="237" t="s">
        <v>771</v>
      </c>
      <c r="C4" s="237" t="s">
        <v>771</v>
      </c>
      <c r="D4" s="236" t="s">
        <v>772</v>
      </c>
      <c r="E4" s="236" t="s">
        <v>773</v>
      </c>
      <c r="F4" s="236" t="s">
        <v>774</v>
      </c>
      <c r="G4" s="236" t="s">
        <v>775</v>
      </c>
      <c r="H4" s="236" t="s">
        <v>776</v>
      </c>
      <c r="I4" s="236" t="s">
        <v>780</v>
      </c>
      <c r="J4" s="236" t="s">
        <v>781</v>
      </c>
      <c r="K4" s="236" t="s">
        <v>781</v>
      </c>
      <c r="L4" s="236" t="s">
        <v>781</v>
      </c>
      <c r="M4" s="236" t="s">
        <v>781</v>
      </c>
      <c r="N4" s="236" t="s">
        <v>781</v>
      </c>
      <c r="O4" s="236" t="s">
        <v>781</v>
      </c>
      <c r="P4" s="236" t="s">
        <v>780</v>
      </c>
      <c r="Q4" s="236" t="s">
        <v>781</v>
      </c>
      <c r="R4" s="236" t="s">
        <v>779</v>
      </c>
    </row>
    <row r="5" spans="2:18" ht="11.25" customHeight="1">
      <c r="B5" s="237" t="s">
        <v>771</v>
      </c>
      <c r="C5" s="237" t="s">
        <v>771</v>
      </c>
      <c r="D5" s="236" t="s">
        <v>772</v>
      </c>
      <c r="E5" s="236" t="s">
        <v>773</v>
      </c>
      <c r="F5" s="236" t="s">
        <v>774</v>
      </c>
      <c r="G5" s="236" t="s">
        <v>775</v>
      </c>
      <c r="H5" s="236" t="s">
        <v>776</v>
      </c>
      <c r="I5" s="236" t="s">
        <v>780</v>
      </c>
      <c r="J5" s="236" t="s">
        <v>782</v>
      </c>
      <c r="K5" s="236" t="s">
        <v>783</v>
      </c>
      <c r="L5" s="236" t="s">
        <v>784</v>
      </c>
      <c r="M5" s="236" t="s">
        <v>785</v>
      </c>
      <c r="N5" s="236" t="s">
        <v>785</v>
      </c>
      <c r="O5" s="236" t="s">
        <v>1173</v>
      </c>
      <c r="P5" s="236" t="s">
        <v>780</v>
      </c>
      <c r="Q5" s="236" t="s">
        <v>787</v>
      </c>
      <c r="R5" s="236" t="s">
        <v>779</v>
      </c>
    </row>
    <row r="6" spans="2:18" ht="76.5" customHeight="1">
      <c r="B6" s="237" t="s">
        <v>771</v>
      </c>
      <c r="C6" s="237" t="s">
        <v>771</v>
      </c>
      <c r="D6" s="236" t="s">
        <v>772</v>
      </c>
      <c r="E6" s="236" t="s">
        <v>773</v>
      </c>
      <c r="F6" s="236" t="s">
        <v>774</v>
      </c>
      <c r="G6" s="236" t="s">
        <v>775</v>
      </c>
      <c r="H6" s="236" t="s">
        <v>776</v>
      </c>
      <c r="I6" s="236" t="s">
        <v>780</v>
      </c>
      <c r="J6" s="236" t="s">
        <v>782</v>
      </c>
      <c r="K6" s="236" t="s">
        <v>783</v>
      </c>
      <c r="L6" s="236" t="s">
        <v>784</v>
      </c>
      <c r="M6" s="236" t="s">
        <v>788</v>
      </c>
      <c r="N6" s="236" t="s">
        <v>789</v>
      </c>
      <c r="O6" s="236" t="s">
        <v>786</v>
      </c>
      <c r="P6" s="236" t="s">
        <v>780</v>
      </c>
      <c r="Q6" s="236" t="s">
        <v>787</v>
      </c>
      <c r="R6" s="236" t="s">
        <v>779</v>
      </c>
    </row>
    <row r="7" spans="2:18" ht="12" customHeight="1">
      <c r="B7" s="234" t="s">
        <v>790</v>
      </c>
      <c r="C7" s="234" t="s">
        <v>791</v>
      </c>
      <c r="D7" s="234" t="s">
        <v>792</v>
      </c>
      <c r="E7" s="234" t="s">
        <v>793</v>
      </c>
      <c r="F7" s="234" t="s">
        <v>794</v>
      </c>
      <c r="G7" s="234" t="s">
        <v>795</v>
      </c>
      <c r="H7" s="234" t="s">
        <v>796</v>
      </c>
      <c r="I7" s="234" t="s">
        <v>797</v>
      </c>
      <c r="J7" s="234" t="s">
        <v>798</v>
      </c>
      <c r="K7" s="234" t="s">
        <v>799</v>
      </c>
      <c r="L7" s="234" t="s">
        <v>800</v>
      </c>
      <c r="M7" s="234" t="s">
        <v>801</v>
      </c>
      <c r="N7" s="234" t="s">
        <v>802</v>
      </c>
      <c r="O7" s="234" t="s">
        <v>803</v>
      </c>
      <c r="P7" s="234" t="s">
        <v>804</v>
      </c>
      <c r="Q7" s="234" t="s">
        <v>805</v>
      </c>
      <c r="R7" s="234" t="s">
        <v>806</v>
      </c>
    </row>
    <row r="8" spans="2:18" ht="41.25" customHeight="1">
      <c r="B8" s="233" t="s">
        <v>1174</v>
      </c>
      <c r="C8" s="234" t="s">
        <v>792</v>
      </c>
      <c r="D8" s="114">
        <v>3923</v>
      </c>
      <c r="E8" s="114">
        <v>15518</v>
      </c>
      <c r="F8" s="114">
        <v>1135</v>
      </c>
      <c r="G8" s="114">
        <v>14511</v>
      </c>
      <c r="H8" s="114">
        <v>14399</v>
      </c>
      <c r="I8" s="114">
        <v>14499</v>
      </c>
      <c r="J8" s="114">
        <v>11975</v>
      </c>
      <c r="K8" s="114">
        <v>398</v>
      </c>
      <c r="L8" s="114">
        <v>2029</v>
      </c>
      <c r="M8" s="114">
        <v>471</v>
      </c>
      <c r="N8" s="114">
        <v>1429</v>
      </c>
      <c r="O8" s="114">
        <v>35</v>
      </c>
      <c r="P8" s="114">
        <v>3823</v>
      </c>
      <c r="Q8" s="114">
        <v>331</v>
      </c>
      <c r="R8" s="114">
        <v>191</v>
      </c>
    </row>
    <row r="9" spans="2:18" ht="41.25" customHeight="1">
      <c r="B9" s="233" t="s">
        <v>807</v>
      </c>
      <c r="C9" s="234" t="s">
        <v>793</v>
      </c>
      <c r="D9" s="114">
        <v>996</v>
      </c>
      <c r="E9" s="114">
        <v>14102</v>
      </c>
      <c r="F9" s="114">
        <v>666</v>
      </c>
      <c r="G9" s="114">
        <v>13716</v>
      </c>
      <c r="H9" s="114">
        <v>13697</v>
      </c>
      <c r="I9" s="114">
        <v>13549</v>
      </c>
      <c r="J9" s="114">
        <v>12940</v>
      </c>
      <c r="K9" s="114">
        <v>82</v>
      </c>
      <c r="L9" s="114">
        <v>519</v>
      </c>
      <c r="M9" s="114">
        <v>1</v>
      </c>
      <c r="N9" s="114">
        <v>392</v>
      </c>
      <c r="O9" s="114">
        <v>3</v>
      </c>
      <c r="P9" s="114">
        <v>1144</v>
      </c>
      <c r="Q9" s="114">
        <v>346</v>
      </c>
      <c r="R9" s="114">
        <v>58</v>
      </c>
    </row>
    <row r="10" spans="2:18" ht="30" customHeight="1">
      <c r="B10" s="233" t="s">
        <v>808</v>
      </c>
      <c r="C10" s="234" t="s">
        <v>794</v>
      </c>
      <c r="D10" s="114">
        <v>4</v>
      </c>
      <c r="E10" s="114">
        <v>13</v>
      </c>
      <c r="F10" s="114">
        <v>0</v>
      </c>
      <c r="G10" s="114">
        <v>12</v>
      </c>
      <c r="H10" s="105">
        <v>12</v>
      </c>
      <c r="I10" s="114">
        <v>11</v>
      </c>
      <c r="J10" s="114">
        <v>4</v>
      </c>
      <c r="K10" s="114">
        <v>7</v>
      </c>
      <c r="L10" s="114">
        <v>0</v>
      </c>
      <c r="M10" s="114">
        <v>0</v>
      </c>
      <c r="N10" s="114">
        <v>0</v>
      </c>
      <c r="O10" s="114">
        <v>0</v>
      </c>
      <c r="P10" s="114">
        <v>5</v>
      </c>
      <c r="Q10" s="114">
        <v>0</v>
      </c>
      <c r="R10" s="114">
        <v>0</v>
      </c>
    </row>
    <row r="11" spans="2:18" ht="21.75" customHeight="1">
      <c r="B11" s="233" t="s">
        <v>809</v>
      </c>
      <c r="C11" s="234" t="s">
        <v>795</v>
      </c>
      <c r="D11" s="114">
        <v>1356</v>
      </c>
      <c r="E11" s="114">
        <v>1737</v>
      </c>
      <c r="F11" s="114">
        <v>224</v>
      </c>
      <c r="G11" s="114">
        <v>1449</v>
      </c>
      <c r="H11" s="114">
        <v>1368</v>
      </c>
      <c r="I11" s="114">
        <v>830</v>
      </c>
      <c r="J11" s="114">
        <v>608</v>
      </c>
      <c r="K11" s="114">
        <v>22</v>
      </c>
      <c r="L11" s="114">
        <v>199</v>
      </c>
      <c r="M11" s="114">
        <v>8</v>
      </c>
      <c r="N11" s="114">
        <v>14</v>
      </c>
      <c r="O11" s="37"/>
      <c r="P11" s="114">
        <v>1894</v>
      </c>
      <c r="Q11" s="114">
        <v>8</v>
      </c>
      <c r="R11" s="114">
        <v>133</v>
      </c>
    </row>
    <row r="12" spans="2:18" ht="55.5" customHeight="1">
      <c r="B12" s="233" t="s">
        <v>810</v>
      </c>
      <c r="C12" s="234" t="s">
        <v>796</v>
      </c>
      <c r="D12" s="114">
        <v>6</v>
      </c>
      <c r="E12" s="114">
        <v>4</v>
      </c>
      <c r="F12" s="114">
        <v>0</v>
      </c>
      <c r="G12" s="114">
        <v>2</v>
      </c>
      <c r="H12" s="114">
        <v>2</v>
      </c>
      <c r="I12" s="114">
        <v>7</v>
      </c>
      <c r="J12" s="114">
        <v>6</v>
      </c>
      <c r="K12" s="114">
        <v>0</v>
      </c>
      <c r="L12" s="114">
        <v>1</v>
      </c>
      <c r="M12" s="114">
        <v>0</v>
      </c>
      <c r="N12" s="114">
        <v>0</v>
      </c>
      <c r="O12" s="114">
        <v>1</v>
      </c>
      <c r="P12" s="114">
        <v>1</v>
      </c>
      <c r="Q12" s="114">
        <v>1</v>
      </c>
      <c r="R12" s="114">
        <v>0</v>
      </c>
    </row>
    <row r="13" spans="2:18" ht="42.75" customHeight="1">
      <c r="B13" s="233" t="s">
        <v>1041</v>
      </c>
      <c r="C13" s="234" t="s">
        <v>797</v>
      </c>
      <c r="D13" s="114">
        <v>0</v>
      </c>
      <c r="E13" s="114">
        <v>7</v>
      </c>
      <c r="F13" s="114">
        <v>1</v>
      </c>
      <c r="G13" s="114">
        <v>18</v>
      </c>
      <c r="H13" s="114">
        <v>18</v>
      </c>
      <c r="I13" s="114">
        <v>15</v>
      </c>
      <c r="J13" s="114">
        <v>13</v>
      </c>
      <c r="K13" s="114">
        <v>0</v>
      </c>
      <c r="L13" s="114">
        <v>2</v>
      </c>
      <c r="M13" s="114">
        <v>1</v>
      </c>
      <c r="N13" s="114">
        <v>0</v>
      </c>
      <c r="O13" s="114">
        <v>1</v>
      </c>
      <c r="P13" s="114">
        <v>3</v>
      </c>
      <c r="Q13" s="114">
        <v>0</v>
      </c>
      <c r="R13" s="114">
        <v>0</v>
      </c>
    </row>
    <row r="14" spans="2:18" ht="22.5" customHeight="1">
      <c r="B14" s="235" t="s">
        <v>1042</v>
      </c>
      <c r="C14" s="234" t="s">
        <v>798</v>
      </c>
      <c r="D14" s="114">
        <v>6285</v>
      </c>
      <c r="E14" s="114">
        <v>31381</v>
      </c>
      <c r="F14" s="114">
        <v>2026</v>
      </c>
      <c r="G14" s="114">
        <v>29708</v>
      </c>
      <c r="H14" s="114">
        <v>29496</v>
      </c>
      <c r="I14" s="114">
        <v>28911</v>
      </c>
      <c r="J14" s="114">
        <v>25546</v>
      </c>
      <c r="K14" s="114">
        <v>509</v>
      </c>
      <c r="L14" s="114">
        <v>2750</v>
      </c>
      <c r="M14" s="114">
        <v>481</v>
      </c>
      <c r="N14" s="114">
        <v>1835</v>
      </c>
      <c r="O14" s="114">
        <v>40</v>
      </c>
      <c r="P14" s="114">
        <v>6870</v>
      </c>
      <c r="Q14" s="114">
        <v>686</v>
      </c>
      <c r="R14" s="114">
        <v>382</v>
      </c>
    </row>
    <row r="20" spans="7:16">
      <c r="G20" s="21"/>
      <c r="H20" s="21"/>
      <c r="I20" s="21"/>
      <c r="J20" s="21"/>
      <c r="K20" s="21"/>
      <c r="L20" s="21"/>
      <c r="M20" s="21"/>
      <c r="N20" s="21"/>
      <c r="O20" s="21"/>
      <c r="P20" s="21"/>
    </row>
  </sheetData>
  <mergeCells count="54">
    <mergeCell ref="M5:N5"/>
    <mergeCell ref="L5:L6"/>
    <mergeCell ref="C3:C6"/>
    <mergeCell ref="D3:D6"/>
    <mergeCell ref="E3:E6"/>
    <mergeCell ref="F3:F6"/>
    <mergeCell ref="G3:G6"/>
    <mergeCell ref="H3:H6"/>
    <mergeCell ref="R3:R6"/>
    <mergeCell ref="I4:I6"/>
    <mergeCell ref="J4:O4"/>
    <mergeCell ref="P4:P6"/>
    <mergeCell ref="Q4"/>
    <mergeCell ref="J5:J6"/>
    <mergeCell ref="P3:Q3"/>
    <mergeCell ref="K5:K6"/>
    <mergeCell ref="I3:O3"/>
    <mergeCell ref="O5:O6"/>
    <mergeCell ref="Q5:Q6"/>
    <mergeCell ref="B9"/>
    <mergeCell ref="P7"/>
    <mergeCell ref="I7"/>
    <mergeCell ref="Q7"/>
    <mergeCell ref="O7"/>
    <mergeCell ref="M6"/>
    <mergeCell ref="N6"/>
    <mergeCell ref="B7"/>
    <mergeCell ref="B3:B6"/>
    <mergeCell ref="L7"/>
    <mergeCell ref="C9"/>
    <mergeCell ref="K7"/>
    <mergeCell ref="C7"/>
    <mergeCell ref="D7"/>
    <mergeCell ref="J7"/>
    <mergeCell ref="B10"/>
    <mergeCell ref="C10"/>
    <mergeCell ref="E7"/>
    <mergeCell ref="H7"/>
    <mergeCell ref="B14"/>
    <mergeCell ref="C14"/>
    <mergeCell ref="B11"/>
    <mergeCell ref="C11"/>
    <mergeCell ref="B12"/>
    <mergeCell ref="C12"/>
    <mergeCell ref="B1:R2"/>
    <mergeCell ref="B13"/>
    <mergeCell ref="C13"/>
    <mergeCell ref="G7"/>
    <mergeCell ref="R7"/>
    <mergeCell ref="M7"/>
    <mergeCell ref="F7"/>
    <mergeCell ref="B8"/>
    <mergeCell ref="C8"/>
    <mergeCell ref="N7"/>
  </mergeCells>
  <phoneticPr fontId="5" type="noConversion"/>
  <pageMargins left="0" right="0" top="0.78740157480314965" bottom="0" header="0.51181102362204722" footer="0.51181102362204722"/>
  <pageSetup paperSize="9" scale="90" firstPageNumber="4294967295" orientation="landscape" r:id="rId1"/>
  <headerFooter alignWithMargins="0"/>
  <ignoredErrors>
    <ignoredError sqref="C8 C9:C14 D7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N39"/>
  <sheetViews>
    <sheetView showGridLines="0" view="pageBreakPreview" zoomScale="90" zoomScaleNormal="100" zoomScaleSheetLayoutView="90" workbookViewId="0">
      <selection activeCell="E40" sqref="E40"/>
    </sheetView>
  </sheetViews>
  <sheetFormatPr defaultRowHeight="12.75"/>
  <cols>
    <col min="1" max="1" width="0.85546875" customWidth="1"/>
    <col min="2" max="2" width="50.7109375" customWidth="1"/>
    <col min="3" max="3" width="8.42578125" style="25" customWidth="1"/>
    <col min="4" max="4" width="8.140625" customWidth="1"/>
    <col min="5" max="5" width="44.28515625" customWidth="1"/>
    <col min="6" max="6" width="7.42578125" customWidth="1"/>
    <col min="7" max="7" width="13" customWidth="1"/>
    <col min="8" max="8" width="3.7109375" customWidth="1"/>
    <col min="9" max="14" width="9.140625" hidden="1" customWidth="1"/>
  </cols>
  <sheetData>
    <row r="1" spans="2:14" s="44" customFormat="1" ht="18.75" customHeight="1">
      <c r="B1" s="240" t="s">
        <v>1048</v>
      </c>
      <c r="C1" s="240"/>
      <c r="D1" s="240"/>
      <c r="E1" s="240"/>
      <c r="F1" s="240"/>
      <c r="G1" s="240"/>
      <c r="H1" s="43"/>
      <c r="I1" s="43"/>
      <c r="J1" s="43"/>
      <c r="K1" s="43"/>
      <c r="L1" s="43"/>
      <c r="M1" s="43"/>
      <c r="N1" s="43"/>
    </row>
    <row r="2" spans="2:14" s="44" customFormat="1" ht="5.25" customHeight="1">
      <c r="B2" s="42"/>
      <c r="C2" s="4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s="44" customFormat="1" ht="15.75">
      <c r="E3" s="241" t="s">
        <v>1049</v>
      </c>
      <c r="F3" s="241"/>
      <c r="G3" s="241"/>
    </row>
    <row r="4" spans="2:14" s="45" customFormat="1" ht="33" customHeight="1">
      <c r="B4" s="94" t="s">
        <v>1050</v>
      </c>
      <c r="C4" s="94"/>
      <c r="E4" s="201" t="s">
        <v>1051</v>
      </c>
      <c r="F4" s="200" t="s">
        <v>1052</v>
      </c>
      <c r="G4" s="202" t="s">
        <v>169</v>
      </c>
      <c r="I4" s="243"/>
      <c r="J4" s="243"/>
      <c r="K4" s="243"/>
    </row>
    <row r="5" spans="2:14" s="44" customFormat="1" ht="13.5">
      <c r="B5" s="48" t="s">
        <v>827</v>
      </c>
      <c r="C5" s="115">
        <v>7611</v>
      </c>
      <c r="E5" s="72" t="s">
        <v>1053</v>
      </c>
      <c r="F5" s="73"/>
      <c r="G5" s="74"/>
      <c r="I5" s="244"/>
      <c r="J5" s="244"/>
      <c r="K5" s="244"/>
    </row>
    <row r="6" spans="2:14" s="44" customFormat="1">
      <c r="B6" s="48" t="s">
        <v>828</v>
      </c>
      <c r="C6" s="115">
        <v>0</v>
      </c>
      <c r="E6" s="75" t="s">
        <v>1054</v>
      </c>
      <c r="F6" s="185">
        <v>6289</v>
      </c>
      <c r="G6" s="185">
        <v>15746</v>
      </c>
      <c r="I6" s="244"/>
      <c r="J6" s="244"/>
      <c r="K6" s="244"/>
    </row>
    <row r="7" spans="2:14" s="44" customFormat="1" ht="24" customHeight="1">
      <c r="B7" s="119" t="s">
        <v>1055</v>
      </c>
      <c r="C7" s="115">
        <v>1822</v>
      </c>
      <c r="E7" s="75" t="s">
        <v>156</v>
      </c>
      <c r="F7" s="185">
        <v>75</v>
      </c>
      <c r="G7" s="185">
        <v>75</v>
      </c>
      <c r="I7" s="46"/>
      <c r="J7" s="46"/>
      <c r="K7" s="46"/>
    </row>
    <row r="8" spans="2:14" s="44" customFormat="1" ht="25.5">
      <c r="B8" s="120" t="s">
        <v>1146</v>
      </c>
      <c r="C8" s="115">
        <v>0</v>
      </c>
      <c r="E8" s="75" t="s">
        <v>1056</v>
      </c>
      <c r="F8" s="185">
        <v>0</v>
      </c>
      <c r="G8" s="185">
        <v>0</v>
      </c>
      <c r="I8" s="244"/>
      <c r="J8" s="244"/>
      <c r="K8" s="244"/>
      <c r="L8" s="47"/>
    </row>
    <row r="9" spans="2:14" s="44" customFormat="1" ht="25.5">
      <c r="B9" s="120" t="s">
        <v>1058</v>
      </c>
      <c r="C9" s="115">
        <v>0</v>
      </c>
      <c r="E9" s="72" t="s">
        <v>1057</v>
      </c>
      <c r="F9" s="89"/>
      <c r="G9" s="90"/>
    </row>
    <row r="10" spans="2:14" s="44" customFormat="1" ht="15" customHeight="1">
      <c r="B10" s="48" t="s">
        <v>1061</v>
      </c>
      <c r="C10" s="115">
        <v>1</v>
      </c>
      <c r="E10" s="75" t="s">
        <v>1059</v>
      </c>
      <c r="F10" s="185">
        <v>0</v>
      </c>
      <c r="G10" s="185">
        <v>0</v>
      </c>
      <c r="J10" s="242"/>
      <c r="K10" s="242"/>
      <c r="L10" s="47"/>
    </row>
    <row r="11" spans="2:14" s="44" customFormat="1">
      <c r="B11" s="48" t="s">
        <v>1063</v>
      </c>
      <c r="C11" s="115">
        <v>0</v>
      </c>
      <c r="E11" s="75" t="s">
        <v>1060</v>
      </c>
      <c r="F11" s="185">
        <v>0</v>
      </c>
      <c r="G11" s="186">
        <v>0</v>
      </c>
    </row>
    <row r="12" spans="2:14" s="44" customFormat="1">
      <c r="B12" s="121" t="s">
        <v>1065</v>
      </c>
      <c r="C12" s="115">
        <v>0</v>
      </c>
      <c r="E12" s="75" t="s">
        <v>1062</v>
      </c>
      <c r="F12" s="185">
        <v>0</v>
      </c>
      <c r="G12" s="185">
        <v>0</v>
      </c>
    </row>
    <row r="13" spans="2:14" s="44" customFormat="1" ht="13.5" customHeight="1">
      <c r="B13" s="48" t="s">
        <v>165</v>
      </c>
      <c r="C13" s="115">
        <v>0</v>
      </c>
      <c r="E13" s="75" t="s">
        <v>1064</v>
      </c>
      <c r="F13" s="185">
        <v>31</v>
      </c>
      <c r="G13" s="186">
        <v>38</v>
      </c>
    </row>
    <row r="14" spans="2:14" s="44" customFormat="1" ht="12.75" customHeight="1">
      <c r="B14" s="66"/>
      <c r="C14" s="67"/>
      <c r="E14" s="72" t="s">
        <v>1066</v>
      </c>
      <c r="F14" s="185">
        <v>4</v>
      </c>
      <c r="G14" s="186">
        <v>4</v>
      </c>
    </row>
    <row r="15" spans="2:14" s="44" customFormat="1" ht="12.75" customHeight="1">
      <c r="B15" s="68"/>
      <c r="C15" s="67"/>
      <c r="E15" s="76"/>
      <c r="F15" s="76"/>
      <c r="G15" s="76"/>
    </row>
    <row r="16" spans="2:14" s="44" customFormat="1" ht="13.5" customHeight="1">
      <c r="E16" s="77" t="s">
        <v>1067</v>
      </c>
      <c r="F16" s="77"/>
      <c r="G16" s="77"/>
    </row>
    <row r="17" spans="2:11" s="44" customFormat="1" ht="13.5" customHeight="1">
      <c r="B17" s="93" t="s">
        <v>1068</v>
      </c>
      <c r="C17" s="77"/>
      <c r="E17" s="78" t="s">
        <v>1069</v>
      </c>
      <c r="F17" s="197" t="s">
        <v>833</v>
      </c>
      <c r="G17" s="199" t="s">
        <v>833</v>
      </c>
    </row>
    <row r="18" spans="2:11" s="44" customFormat="1">
      <c r="B18" s="48" t="s">
        <v>829</v>
      </c>
      <c r="C18" s="116">
        <v>117</v>
      </c>
      <c r="E18" s="79" t="s">
        <v>1070</v>
      </c>
      <c r="F18" s="198" t="s">
        <v>167</v>
      </c>
      <c r="G18" s="80" t="s">
        <v>168</v>
      </c>
    </row>
    <row r="19" spans="2:11" s="44" customFormat="1">
      <c r="B19" s="48" t="s">
        <v>830</v>
      </c>
      <c r="C19" s="117">
        <v>83</v>
      </c>
      <c r="E19" s="75" t="s">
        <v>1071</v>
      </c>
      <c r="F19" s="185">
        <v>0</v>
      </c>
      <c r="G19" s="185">
        <v>0</v>
      </c>
    </row>
    <row r="20" spans="2:11" s="44" customFormat="1">
      <c r="E20" s="75" t="s">
        <v>1072</v>
      </c>
      <c r="F20" s="185">
        <v>0</v>
      </c>
      <c r="G20" s="185">
        <v>0</v>
      </c>
    </row>
    <row r="21" spans="2:11" s="44" customFormat="1" ht="15" customHeight="1">
      <c r="B21" s="174" t="s">
        <v>1255</v>
      </c>
      <c r="C21" s="178"/>
      <c r="E21" s="75" t="s">
        <v>1073</v>
      </c>
      <c r="F21" s="185">
        <v>0</v>
      </c>
      <c r="G21" s="185">
        <v>0</v>
      </c>
    </row>
    <row r="22" spans="2:11" s="44" customFormat="1" ht="13.5" customHeight="1">
      <c r="B22" s="175" t="s">
        <v>1256</v>
      </c>
      <c r="C22" s="179"/>
      <c r="E22" s="75" t="s">
        <v>1074</v>
      </c>
      <c r="F22" s="185">
        <v>0</v>
      </c>
      <c r="G22" s="185">
        <v>0</v>
      </c>
      <c r="I22" s="50"/>
      <c r="J22" s="50"/>
      <c r="K22" s="50"/>
    </row>
    <row r="23" spans="2:11" s="44" customFormat="1" ht="13.5" customHeight="1">
      <c r="B23" s="176" t="s">
        <v>1257</v>
      </c>
      <c r="C23" s="118">
        <v>548</v>
      </c>
      <c r="E23" s="75" t="s">
        <v>1075</v>
      </c>
      <c r="F23" s="185">
        <v>0</v>
      </c>
      <c r="G23" s="185">
        <v>0</v>
      </c>
      <c r="I23" s="50"/>
      <c r="J23" s="50"/>
      <c r="K23" s="50"/>
    </row>
    <row r="24" spans="2:11" s="44" customFormat="1">
      <c r="B24" s="52"/>
      <c r="C24" s="88"/>
      <c r="E24" s="75" t="s">
        <v>1076</v>
      </c>
      <c r="F24" s="185">
        <v>0</v>
      </c>
      <c r="G24" s="185">
        <v>0</v>
      </c>
    </row>
    <row r="25" spans="2:11" ht="15.75">
      <c r="B25" s="91" t="s">
        <v>831</v>
      </c>
      <c r="C25" s="92"/>
      <c r="E25" s="75" t="s">
        <v>1077</v>
      </c>
      <c r="F25" s="185">
        <v>0</v>
      </c>
      <c r="G25" s="185">
        <v>0</v>
      </c>
    </row>
    <row r="26" spans="2:11" ht="12.75" customHeight="1">
      <c r="B26" s="48" t="s">
        <v>780</v>
      </c>
      <c r="C26" s="115">
        <v>930</v>
      </c>
      <c r="E26" s="76"/>
      <c r="F26" s="76"/>
      <c r="G26" s="44"/>
    </row>
    <row r="27" spans="2:11" ht="14.25" customHeight="1">
      <c r="B27" s="53" t="s">
        <v>832</v>
      </c>
      <c r="C27" s="118">
        <v>4</v>
      </c>
      <c r="E27" s="77" t="s">
        <v>1078</v>
      </c>
      <c r="F27" s="77"/>
      <c r="G27" s="44"/>
    </row>
    <row r="28" spans="2:11" ht="12.75" customHeight="1">
      <c r="E28" s="238" t="s">
        <v>1079</v>
      </c>
      <c r="F28" s="239"/>
      <c r="G28" s="186">
        <v>14</v>
      </c>
    </row>
    <row r="29" spans="2:11" ht="12.75" customHeight="1">
      <c r="B29" s="91" t="s">
        <v>1080</v>
      </c>
      <c r="C29" s="92"/>
      <c r="E29" s="238" t="s">
        <v>1081</v>
      </c>
      <c r="F29" s="239"/>
      <c r="G29" s="186">
        <v>0</v>
      </c>
    </row>
    <row r="30" spans="2:11" ht="12.75" customHeight="1">
      <c r="B30" s="49" t="s">
        <v>1082</v>
      </c>
      <c r="C30" s="180"/>
      <c r="E30" s="81"/>
      <c r="F30" s="81"/>
      <c r="G30" s="81"/>
      <c r="H30" s="81"/>
    </row>
    <row r="31" spans="2:11" ht="14.25" customHeight="1">
      <c r="B31" s="51" t="s">
        <v>1083</v>
      </c>
      <c r="C31" s="183">
        <v>174</v>
      </c>
      <c r="E31" s="81" t="s">
        <v>1084</v>
      </c>
      <c r="F31" s="81"/>
      <c r="G31" s="81"/>
      <c r="H31" s="81"/>
    </row>
    <row r="32" spans="2:11" ht="12.75" customHeight="1">
      <c r="B32" s="54" t="s">
        <v>1085</v>
      </c>
      <c r="C32" s="183">
        <v>104</v>
      </c>
      <c r="E32" s="82"/>
      <c r="F32" s="203" t="s">
        <v>833</v>
      </c>
      <c r="G32" s="206" t="s">
        <v>781</v>
      </c>
    </row>
    <row r="33" spans="2:7" ht="12.75" customHeight="1">
      <c r="B33" s="55" t="s">
        <v>1086</v>
      </c>
      <c r="C33" s="184">
        <v>74</v>
      </c>
      <c r="E33" s="83"/>
      <c r="F33" s="204" t="s">
        <v>167</v>
      </c>
      <c r="G33" s="205" t="s">
        <v>1087</v>
      </c>
    </row>
    <row r="34" spans="2:7">
      <c r="B34" s="56" t="s">
        <v>1088</v>
      </c>
      <c r="C34" s="184">
        <v>54</v>
      </c>
      <c r="E34" s="84" t="s">
        <v>834</v>
      </c>
      <c r="F34" s="181">
        <v>686</v>
      </c>
      <c r="G34" s="181">
        <v>112</v>
      </c>
    </row>
    <row r="35" spans="2:7" ht="30" customHeight="1">
      <c r="B35" s="69" t="s">
        <v>166</v>
      </c>
      <c r="C35" s="70"/>
      <c r="E35" s="71" t="s">
        <v>1147</v>
      </c>
      <c r="F35" s="182">
        <v>544</v>
      </c>
      <c r="G35" s="182">
        <v>100</v>
      </c>
    </row>
    <row r="36" spans="2:7" ht="12.75" customHeight="1">
      <c r="B36" s="57" t="s">
        <v>1089</v>
      </c>
      <c r="C36" s="184">
        <v>0</v>
      </c>
      <c r="E36" s="84" t="s">
        <v>1091</v>
      </c>
      <c r="F36" s="182">
        <v>83</v>
      </c>
      <c r="G36" s="182">
        <v>0</v>
      </c>
    </row>
    <row r="37" spans="2:7">
      <c r="B37" s="57" t="s">
        <v>1090</v>
      </c>
      <c r="C37" s="183">
        <v>0</v>
      </c>
      <c r="E37" s="85" t="s">
        <v>835</v>
      </c>
      <c r="F37" s="187">
        <v>59</v>
      </c>
      <c r="G37" s="187">
        <v>12</v>
      </c>
    </row>
    <row r="38" spans="2:7">
      <c r="B38" s="57" t="s">
        <v>1092</v>
      </c>
      <c r="C38" s="183">
        <v>0</v>
      </c>
      <c r="E38" s="86"/>
      <c r="F38" s="87"/>
      <c r="G38" s="87"/>
    </row>
    <row r="39" spans="2:7" ht="14.25" customHeight="1"/>
  </sheetData>
  <mergeCells count="9">
    <mergeCell ref="E29:F29"/>
    <mergeCell ref="B1:G1"/>
    <mergeCell ref="E3:G3"/>
    <mergeCell ref="J10:K10"/>
    <mergeCell ref="I4:K4"/>
    <mergeCell ref="I5:K5"/>
    <mergeCell ref="I6:K6"/>
    <mergeCell ref="I8:K8"/>
    <mergeCell ref="E28:F28"/>
  </mergeCells>
  <phoneticPr fontId="0" type="noConversion"/>
  <pageMargins left="0.78740157480314965" right="0.31496062992125984" top="0.78740157480314965" bottom="0.31496062992125984" header="0.19685039370078741" footer="0.19685039370078741"/>
  <pageSetup paperSize="9" scale="90" firstPageNumber="42949672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autoPageBreaks="0"/>
  </sheetPr>
  <dimension ref="A1:J194"/>
  <sheetViews>
    <sheetView showGridLines="0" view="pageBreakPreview" zoomScaleNormal="100" zoomScaleSheetLayoutView="100" workbookViewId="0">
      <selection activeCell="H184" sqref="H184"/>
    </sheetView>
  </sheetViews>
  <sheetFormatPr defaultRowHeight="12.75"/>
  <cols>
    <col min="1" max="1" width="2.85546875" customWidth="1"/>
    <col min="2" max="2" width="6.85546875" customWidth="1"/>
    <col min="4" max="4" width="6.42578125" customWidth="1"/>
    <col min="5" max="5" width="46.5703125" customWidth="1"/>
    <col min="6" max="6" width="6.5703125" style="19" bestFit="1" customWidth="1"/>
    <col min="7" max="7" width="13.7109375" customWidth="1"/>
    <col min="8" max="8" width="14.5703125" customWidth="1"/>
    <col min="9" max="9" width="12.5703125" customWidth="1"/>
    <col min="10" max="10" width="11.85546875" customWidth="1"/>
  </cols>
  <sheetData>
    <row r="1" spans="1:10" ht="18" customHeight="1">
      <c r="A1" s="58"/>
      <c r="B1" s="295" t="s">
        <v>1093</v>
      </c>
      <c r="C1" s="295"/>
      <c r="D1" s="295"/>
      <c r="E1" s="295"/>
      <c r="F1" s="295"/>
      <c r="G1" s="295"/>
      <c r="H1" s="295"/>
      <c r="I1" s="295"/>
      <c r="J1" s="295"/>
    </row>
    <row r="2" spans="1:10" ht="3.75" customHeight="1">
      <c r="A2" s="58"/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2.75" customHeight="1">
      <c r="A3" s="59"/>
      <c r="B3" s="299" t="s">
        <v>836</v>
      </c>
      <c r="C3" s="299"/>
      <c r="D3" s="299"/>
      <c r="E3" s="299"/>
      <c r="F3" s="300"/>
      <c r="G3" s="299" t="s">
        <v>837</v>
      </c>
      <c r="H3" s="299" t="s">
        <v>838</v>
      </c>
      <c r="I3" s="299" t="s">
        <v>839</v>
      </c>
      <c r="J3" s="299"/>
    </row>
    <row r="4" spans="1:10" ht="36.75" customHeight="1">
      <c r="A4" s="59"/>
      <c r="B4" s="299"/>
      <c r="C4" s="299"/>
      <c r="D4" s="299"/>
      <c r="E4" s="299"/>
      <c r="F4" s="300"/>
      <c r="G4" s="299"/>
      <c r="H4" s="299"/>
      <c r="I4" s="143" t="s">
        <v>1094</v>
      </c>
      <c r="J4" s="143" t="s">
        <v>1095</v>
      </c>
    </row>
    <row r="5" spans="1:10" ht="11.25" customHeight="1">
      <c r="A5" s="59"/>
      <c r="B5" s="291" t="s">
        <v>790</v>
      </c>
      <c r="C5" s="291"/>
      <c r="D5" s="291"/>
      <c r="E5" s="291"/>
      <c r="F5" s="145" t="s">
        <v>791</v>
      </c>
      <c r="G5" s="144">
        <v>1</v>
      </c>
      <c r="H5" s="144">
        <v>2</v>
      </c>
      <c r="I5" s="144">
        <v>3</v>
      </c>
      <c r="J5" s="144">
        <v>4</v>
      </c>
    </row>
    <row r="6" spans="1:10">
      <c r="A6" s="60"/>
      <c r="B6" s="282" t="s">
        <v>840</v>
      </c>
      <c r="C6" s="283"/>
      <c r="D6" s="283"/>
      <c r="E6" s="284"/>
      <c r="F6" s="153">
        <v>1</v>
      </c>
      <c r="G6" s="122">
        <v>7</v>
      </c>
      <c r="H6" s="122">
        <v>1</v>
      </c>
      <c r="I6" s="122">
        <v>0</v>
      </c>
      <c r="J6" s="122">
        <v>0</v>
      </c>
    </row>
    <row r="7" spans="1:10" ht="28.5" customHeight="1">
      <c r="A7" s="58"/>
      <c r="B7" s="61" t="s">
        <v>781</v>
      </c>
      <c r="C7" s="261" t="s">
        <v>1096</v>
      </c>
      <c r="D7" s="266"/>
      <c r="E7" s="262"/>
      <c r="F7" s="146" t="s">
        <v>1180</v>
      </c>
      <c r="G7" s="123">
        <v>1</v>
      </c>
      <c r="H7" s="123">
        <v>0</v>
      </c>
      <c r="I7" s="123">
        <v>0</v>
      </c>
      <c r="J7" s="123">
        <v>0</v>
      </c>
    </row>
    <row r="8" spans="1:10" ht="12.75" customHeight="1">
      <c r="A8" s="58"/>
      <c r="B8" s="292" t="s">
        <v>842</v>
      </c>
      <c r="C8" s="293"/>
      <c r="D8" s="293"/>
      <c r="E8" s="294"/>
      <c r="F8" s="154">
        <v>2</v>
      </c>
      <c r="G8" s="122">
        <v>20</v>
      </c>
      <c r="H8" s="122">
        <v>14</v>
      </c>
      <c r="I8" s="122">
        <v>1151</v>
      </c>
      <c r="J8" s="122">
        <v>22</v>
      </c>
    </row>
    <row r="9" spans="1:10" ht="14.25" customHeight="1">
      <c r="A9" s="58"/>
      <c r="B9" s="296" t="s">
        <v>1097</v>
      </c>
      <c r="C9" s="252" t="s">
        <v>843</v>
      </c>
      <c r="D9" s="253"/>
      <c r="E9" s="254"/>
      <c r="F9" s="147">
        <v>3</v>
      </c>
      <c r="G9" s="123">
        <v>5385</v>
      </c>
      <c r="H9" s="123">
        <v>4365</v>
      </c>
      <c r="I9" s="123">
        <v>5698563</v>
      </c>
      <c r="J9" s="123">
        <v>3934266</v>
      </c>
    </row>
    <row r="10" spans="1:10" ht="14.25" customHeight="1">
      <c r="A10" s="58"/>
      <c r="B10" s="297"/>
      <c r="C10" s="285" t="s">
        <v>844</v>
      </c>
      <c r="D10" s="252" t="s">
        <v>845</v>
      </c>
      <c r="E10" s="254"/>
      <c r="F10" s="146" t="s">
        <v>1181</v>
      </c>
      <c r="G10" s="123">
        <v>2189</v>
      </c>
      <c r="H10" s="123">
        <v>1720</v>
      </c>
      <c r="I10" s="123">
        <v>3131911</v>
      </c>
      <c r="J10" s="123">
        <v>1829673</v>
      </c>
    </row>
    <row r="11" spans="1:10" ht="18.75" customHeight="1">
      <c r="A11" s="58"/>
      <c r="B11" s="297"/>
      <c r="C11" s="285"/>
      <c r="D11" s="112" t="s">
        <v>781</v>
      </c>
      <c r="E11" s="111" t="s">
        <v>1098</v>
      </c>
      <c r="F11" s="146" t="s">
        <v>846</v>
      </c>
      <c r="G11" s="123">
        <v>15</v>
      </c>
      <c r="H11" s="123">
        <v>12</v>
      </c>
      <c r="I11" s="123">
        <v>9134</v>
      </c>
      <c r="J11" s="123">
        <v>9057</v>
      </c>
    </row>
    <row r="12" spans="1:10" ht="15" customHeight="1">
      <c r="A12" s="58"/>
      <c r="B12" s="297"/>
      <c r="C12" s="285"/>
      <c r="D12" s="252" t="s">
        <v>847</v>
      </c>
      <c r="E12" s="254"/>
      <c r="F12" s="146" t="s">
        <v>1182</v>
      </c>
      <c r="G12" s="123">
        <v>3111</v>
      </c>
      <c r="H12" s="123">
        <v>2591</v>
      </c>
      <c r="I12" s="123">
        <v>2352789</v>
      </c>
      <c r="J12" s="123">
        <v>1933119</v>
      </c>
    </row>
    <row r="13" spans="1:10" ht="14.25" customHeight="1">
      <c r="A13" s="58"/>
      <c r="B13" s="297"/>
      <c r="C13" s="285"/>
      <c r="D13" s="252" t="s">
        <v>848</v>
      </c>
      <c r="E13" s="254"/>
      <c r="F13" s="146" t="s">
        <v>1183</v>
      </c>
      <c r="G13" s="123">
        <v>34</v>
      </c>
      <c r="H13" s="123">
        <v>15</v>
      </c>
      <c r="I13" s="123">
        <v>46128</v>
      </c>
      <c r="J13" s="123">
        <v>19487</v>
      </c>
    </row>
    <row r="14" spans="1:10" ht="13.5" customHeight="1">
      <c r="A14" s="58"/>
      <c r="B14" s="297"/>
      <c r="C14" s="252" t="s">
        <v>849</v>
      </c>
      <c r="D14" s="253"/>
      <c r="E14" s="254"/>
      <c r="F14" s="147">
        <v>4</v>
      </c>
      <c r="G14" s="123">
        <v>1042</v>
      </c>
      <c r="H14" s="123">
        <v>806</v>
      </c>
      <c r="I14" s="123">
        <v>1686975</v>
      </c>
      <c r="J14" s="123">
        <v>1136683</v>
      </c>
    </row>
    <row r="15" spans="1:10" ht="14.25" customHeight="1">
      <c r="A15" s="58"/>
      <c r="B15" s="297"/>
      <c r="C15" s="112" t="s">
        <v>844</v>
      </c>
      <c r="D15" s="252" t="s">
        <v>850</v>
      </c>
      <c r="E15" s="254"/>
      <c r="F15" s="146" t="s">
        <v>1184</v>
      </c>
      <c r="G15" s="123">
        <v>22</v>
      </c>
      <c r="H15" s="123">
        <v>11</v>
      </c>
      <c r="I15" s="123">
        <v>156412</v>
      </c>
      <c r="J15" s="123">
        <v>9152</v>
      </c>
    </row>
    <row r="16" spans="1:10" ht="14.25" customHeight="1">
      <c r="A16" s="58"/>
      <c r="B16" s="297"/>
      <c r="C16" s="252" t="s">
        <v>851</v>
      </c>
      <c r="D16" s="253"/>
      <c r="E16" s="254"/>
      <c r="F16" s="147">
        <v>5</v>
      </c>
      <c r="G16" s="123">
        <v>1731</v>
      </c>
      <c r="H16" s="123">
        <v>1235</v>
      </c>
      <c r="I16" s="123">
        <v>3786380</v>
      </c>
      <c r="J16" s="123">
        <v>1347247</v>
      </c>
    </row>
    <row r="17" spans="1:10" ht="14.25" customHeight="1">
      <c r="A17" s="58"/>
      <c r="B17" s="297"/>
      <c r="C17" s="62" t="s">
        <v>844</v>
      </c>
      <c r="D17" s="289" t="s">
        <v>852</v>
      </c>
      <c r="E17" s="276"/>
      <c r="F17" s="146" t="s">
        <v>1163</v>
      </c>
      <c r="G17" s="123">
        <v>142</v>
      </c>
      <c r="H17" s="123">
        <v>80</v>
      </c>
      <c r="I17" s="123">
        <v>1533060</v>
      </c>
      <c r="J17" s="123">
        <v>262011</v>
      </c>
    </row>
    <row r="18" spans="1:10" ht="14.25" customHeight="1">
      <c r="A18" s="58"/>
      <c r="B18" s="297"/>
      <c r="C18" s="261" t="s">
        <v>853</v>
      </c>
      <c r="D18" s="266"/>
      <c r="E18" s="262"/>
      <c r="F18" s="147">
        <v>6</v>
      </c>
      <c r="G18" s="123">
        <v>106</v>
      </c>
      <c r="H18" s="123">
        <v>87</v>
      </c>
      <c r="I18" s="123">
        <v>268224</v>
      </c>
      <c r="J18" s="123">
        <v>187103</v>
      </c>
    </row>
    <row r="19" spans="1:10" ht="15" customHeight="1">
      <c r="A19" s="58"/>
      <c r="B19" s="297"/>
      <c r="C19" s="252" t="s">
        <v>854</v>
      </c>
      <c r="D19" s="253"/>
      <c r="E19" s="254"/>
      <c r="F19" s="147">
        <v>7</v>
      </c>
      <c r="G19" s="123">
        <v>953</v>
      </c>
      <c r="H19" s="123">
        <v>726</v>
      </c>
      <c r="I19" s="123">
        <v>2298445</v>
      </c>
      <c r="J19" s="123">
        <v>440976</v>
      </c>
    </row>
    <row r="20" spans="1:10" ht="14.25" customHeight="1">
      <c r="A20" s="58"/>
      <c r="B20" s="297"/>
      <c r="C20" s="246" t="s">
        <v>844</v>
      </c>
      <c r="D20" s="252" t="s">
        <v>855</v>
      </c>
      <c r="E20" s="254"/>
      <c r="F20" s="146" t="s">
        <v>1185</v>
      </c>
      <c r="G20" s="123">
        <v>90</v>
      </c>
      <c r="H20" s="123">
        <v>74</v>
      </c>
      <c r="I20" s="123">
        <v>79986</v>
      </c>
      <c r="J20" s="123">
        <v>50688</v>
      </c>
    </row>
    <row r="21" spans="1:10" ht="15" customHeight="1">
      <c r="A21" s="58"/>
      <c r="B21" s="297"/>
      <c r="C21" s="274"/>
      <c r="D21" s="112" t="s">
        <v>781</v>
      </c>
      <c r="E21" s="111" t="s">
        <v>856</v>
      </c>
      <c r="F21" s="146" t="s">
        <v>857</v>
      </c>
      <c r="G21" s="123">
        <v>0</v>
      </c>
      <c r="H21" s="123">
        <v>0</v>
      </c>
      <c r="I21" s="123">
        <v>0</v>
      </c>
      <c r="J21" s="123">
        <v>0</v>
      </c>
    </row>
    <row r="22" spans="1:10" ht="13.5" customHeight="1">
      <c r="A22" s="58"/>
      <c r="B22" s="297"/>
      <c r="C22" s="247"/>
      <c r="D22" s="252" t="s">
        <v>858</v>
      </c>
      <c r="E22" s="254"/>
      <c r="F22" s="146" t="s">
        <v>859</v>
      </c>
      <c r="G22" s="123">
        <v>52</v>
      </c>
      <c r="H22" s="123">
        <v>38</v>
      </c>
      <c r="I22" s="123">
        <v>19330</v>
      </c>
      <c r="J22" s="123">
        <v>11636</v>
      </c>
    </row>
    <row r="23" spans="1:10" ht="14.25" customHeight="1">
      <c r="A23" s="58"/>
      <c r="B23" s="297"/>
      <c r="C23" s="245" t="s">
        <v>860</v>
      </c>
      <c r="D23" s="245"/>
      <c r="E23" s="245"/>
      <c r="F23" s="147">
        <v>8</v>
      </c>
      <c r="G23" s="123">
        <v>178</v>
      </c>
      <c r="H23" s="123">
        <v>110</v>
      </c>
      <c r="I23" s="123">
        <v>2117421</v>
      </c>
      <c r="J23" s="123">
        <v>1218043</v>
      </c>
    </row>
    <row r="24" spans="1:10" ht="27" customHeight="1">
      <c r="A24" s="58"/>
      <c r="B24" s="297"/>
      <c r="C24" s="261" t="s">
        <v>1175</v>
      </c>
      <c r="D24" s="266"/>
      <c r="E24" s="262"/>
      <c r="F24" s="148">
        <v>9</v>
      </c>
      <c r="G24" s="125">
        <v>20</v>
      </c>
      <c r="H24" s="125">
        <v>10</v>
      </c>
      <c r="I24" s="125">
        <v>16021</v>
      </c>
      <c r="J24" s="125">
        <v>12031</v>
      </c>
    </row>
    <row r="25" spans="1:10" ht="14.25" customHeight="1">
      <c r="A25" s="58"/>
      <c r="B25" s="297"/>
      <c r="C25" s="245" t="s">
        <v>861</v>
      </c>
      <c r="D25" s="245"/>
      <c r="E25" s="245"/>
      <c r="F25" s="147">
        <v>10</v>
      </c>
      <c r="G25" s="123">
        <v>1603</v>
      </c>
      <c r="H25" s="123">
        <v>1349</v>
      </c>
      <c r="I25" s="123">
        <v>145601</v>
      </c>
      <c r="J25" s="123">
        <v>50089</v>
      </c>
    </row>
    <row r="26" spans="1:10" ht="15" customHeight="1">
      <c r="A26" s="58"/>
      <c r="B26" s="297"/>
      <c r="C26" s="245" t="s">
        <v>862</v>
      </c>
      <c r="D26" s="245"/>
      <c r="E26" s="245"/>
      <c r="F26" s="147">
        <v>11</v>
      </c>
      <c r="G26" s="123">
        <v>13</v>
      </c>
      <c r="H26" s="123">
        <v>10</v>
      </c>
      <c r="I26" s="123">
        <v>16693</v>
      </c>
      <c r="J26" s="123">
        <v>4077</v>
      </c>
    </row>
    <row r="27" spans="1:10" ht="14.25" customHeight="1">
      <c r="A27" s="58"/>
      <c r="B27" s="297"/>
      <c r="C27" s="290" t="s">
        <v>863</v>
      </c>
      <c r="D27" s="290"/>
      <c r="E27" s="290"/>
      <c r="F27" s="147">
        <v>12</v>
      </c>
      <c r="G27" s="123">
        <v>957</v>
      </c>
      <c r="H27" s="123">
        <v>736</v>
      </c>
      <c r="I27" s="123">
        <v>360041</v>
      </c>
      <c r="J27" s="123">
        <v>134509</v>
      </c>
    </row>
    <row r="28" spans="1:10" ht="14.25" customHeight="1">
      <c r="A28" s="58"/>
      <c r="B28" s="297"/>
      <c r="C28" s="290" t="s">
        <v>864</v>
      </c>
      <c r="D28" s="290"/>
      <c r="E28" s="290"/>
      <c r="F28" s="147">
        <v>13</v>
      </c>
      <c r="G28" s="123">
        <v>50</v>
      </c>
      <c r="H28" s="123">
        <v>40</v>
      </c>
      <c r="I28" s="123">
        <v>53566</v>
      </c>
      <c r="J28" s="123">
        <v>35665</v>
      </c>
    </row>
    <row r="29" spans="1:10" ht="14.25" customHeight="1">
      <c r="A29" s="58"/>
      <c r="B29" s="298"/>
      <c r="C29" s="245" t="s">
        <v>865</v>
      </c>
      <c r="D29" s="245"/>
      <c r="E29" s="245"/>
      <c r="F29" s="147">
        <v>14</v>
      </c>
      <c r="G29" s="123">
        <v>44</v>
      </c>
      <c r="H29" s="123">
        <v>36</v>
      </c>
      <c r="I29" s="123">
        <v>184604</v>
      </c>
      <c r="J29" s="123">
        <v>34469</v>
      </c>
    </row>
    <row r="30" spans="1:10" ht="11.25" customHeight="1">
      <c r="A30" s="58"/>
      <c r="B30" s="249" t="s">
        <v>866</v>
      </c>
      <c r="C30" s="250"/>
      <c r="D30" s="250"/>
      <c r="E30" s="251"/>
      <c r="F30" s="155">
        <v>15</v>
      </c>
      <c r="G30" s="122">
        <v>12082</v>
      </c>
      <c r="H30" s="122">
        <v>9510</v>
      </c>
      <c r="I30" s="122">
        <v>16632534</v>
      </c>
      <c r="J30" s="122">
        <v>8535158</v>
      </c>
    </row>
    <row r="31" spans="1:10">
      <c r="A31" s="58"/>
      <c r="B31" s="271" t="s">
        <v>781</v>
      </c>
      <c r="C31" s="245" t="s">
        <v>867</v>
      </c>
      <c r="D31" s="245"/>
      <c r="E31" s="245"/>
      <c r="F31" s="146" t="s">
        <v>1162</v>
      </c>
      <c r="G31" s="123">
        <v>431</v>
      </c>
      <c r="H31" s="123">
        <v>354</v>
      </c>
      <c r="I31" s="123">
        <v>221815</v>
      </c>
      <c r="J31" s="123">
        <v>214286</v>
      </c>
    </row>
    <row r="32" spans="1:10">
      <c r="A32" s="58"/>
      <c r="B32" s="271"/>
      <c r="C32" s="245" t="s">
        <v>868</v>
      </c>
      <c r="D32" s="245"/>
      <c r="E32" s="245"/>
      <c r="F32" s="146" t="s">
        <v>1186</v>
      </c>
      <c r="G32" s="123">
        <v>3567</v>
      </c>
      <c r="H32" s="123">
        <v>3346</v>
      </c>
      <c r="I32" s="123">
        <v>931768</v>
      </c>
      <c r="J32" s="123">
        <v>642967</v>
      </c>
    </row>
    <row r="33" spans="1:10">
      <c r="A33" s="58"/>
      <c r="B33" s="271"/>
      <c r="C33" s="245" t="s">
        <v>869</v>
      </c>
      <c r="D33" s="245"/>
      <c r="E33" s="245"/>
      <c r="F33" s="146" t="s">
        <v>1187</v>
      </c>
      <c r="G33" s="123">
        <v>18</v>
      </c>
      <c r="H33" s="123">
        <v>13</v>
      </c>
      <c r="I33" s="123">
        <v>4532</v>
      </c>
      <c r="J33" s="123">
        <v>1363</v>
      </c>
    </row>
    <row r="34" spans="1:10" ht="12" customHeight="1">
      <c r="A34" s="58"/>
      <c r="B34" s="249" t="s">
        <v>870</v>
      </c>
      <c r="C34" s="250"/>
      <c r="D34" s="250"/>
      <c r="E34" s="251"/>
      <c r="F34" s="155">
        <v>16</v>
      </c>
      <c r="G34" s="122">
        <v>173</v>
      </c>
      <c r="H34" s="122">
        <v>81</v>
      </c>
      <c r="I34" s="122">
        <v>184918</v>
      </c>
      <c r="J34" s="122">
        <v>46341</v>
      </c>
    </row>
    <row r="35" spans="1:10" ht="15" customHeight="1">
      <c r="A35" s="58"/>
      <c r="B35" s="272" t="s">
        <v>781</v>
      </c>
      <c r="C35" s="287" t="s">
        <v>1099</v>
      </c>
      <c r="D35" s="287"/>
      <c r="E35" s="287"/>
      <c r="F35" s="146" t="s">
        <v>1188</v>
      </c>
      <c r="G35" s="123">
        <v>4</v>
      </c>
      <c r="H35" s="123">
        <v>1</v>
      </c>
      <c r="I35" s="123">
        <v>6</v>
      </c>
      <c r="J35" s="123">
        <v>6</v>
      </c>
    </row>
    <row r="36" spans="1:10" ht="30" customHeight="1">
      <c r="A36" s="58"/>
      <c r="B36" s="273"/>
      <c r="C36" s="255" t="s">
        <v>1100</v>
      </c>
      <c r="D36" s="255"/>
      <c r="E36" s="255"/>
      <c r="F36" s="146" t="s">
        <v>1189</v>
      </c>
      <c r="G36" s="123">
        <v>9</v>
      </c>
      <c r="H36" s="123">
        <v>7</v>
      </c>
      <c r="I36" s="123">
        <v>986</v>
      </c>
      <c r="J36" s="123">
        <v>473</v>
      </c>
    </row>
    <row r="37" spans="1:10" ht="27" customHeight="1">
      <c r="A37" s="58"/>
      <c r="B37" s="273"/>
      <c r="C37" s="287" t="s">
        <v>1101</v>
      </c>
      <c r="D37" s="287"/>
      <c r="E37" s="287"/>
      <c r="F37" s="146" t="s">
        <v>1190</v>
      </c>
      <c r="G37" s="123">
        <v>1</v>
      </c>
      <c r="H37" s="123">
        <v>0</v>
      </c>
      <c r="I37" s="123">
        <v>43746</v>
      </c>
      <c r="J37" s="123">
        <v>0</v>
      </c>
    </row>
    <row r="38" spans="1:10" ht="29.25" customHeight="1">
      <c r="A38" s="58"/>
      <c r="B38" s="273"/>
      <c r="C38" s="255" t="s">
        <v>1102</v>
      </c>
      <c r="D38" s="255"/>
      <c r="E38" s="255"/>
      <c r="F38" s="146" t="s">
        <v>1191</v>
      </c>
      <c r="G38" s="123">
        <v>4</v>
      </c>
      <c r="H38" s="123">
        <v>0</v>
      </c>
      <c r="I38" s="123">
        <v>0</v>
      </c>
      <c r="J38" s="123">
        <v>0</v>
      </c>
    </row>
    <row r="39" spans="1:10" ht="40.5" customHeight="1">
      <c r="A39" s="58"/>
      <c r="B39" s="273"/>
      <c r="C39" s="255" t="s">
        <v>1103</v>
      </c>
      <c r="D39" s="255"/>
      <c r="E39" s="255"/>
      <c r="F39" s="146" t="s">
        <v>1192</v>
      </c>
      <c r="G39" s="123">
        <v>0</v>
      </c>
      <c r="H39" s="123">
        <v>0</v>
      </c>
      <c r="I39" s="123">
        <v>0</v>
      </c>
      <c r="J39" s="123">
        <v>0</v>
      </c>
    </row>
    <row r="40" spans="1:10" ht="15" customHeight="1">
      <c r="A40" s="58"/>
      <c r="B40" s="273"/>
      <c r="C40" s="255" t="s">
        <v>1104</v>
      </c>
      <c r="D40" s="255"/>
      <c r="E40" s="255"/>
      <c r="F40" s="146" t="s">
        <v>1193</v>
      </c>
      <c r="G40" s="123">
        <v>0</v>
      </c>
      <c r="H40" s="123">
        <v>0</v>
      </c>
      <c r="I40" s="123">
        <v>0</v>
      </c>
      <c r="J40" s="123">
        <v>0</v>
      </c>
    </row>
    <row r="41" spans="1:10" ht="40.5" customHeight="1">
      <c r="A41" s="58"/>
      <c r="B41" s="273"/>
      <c r="C41" s="285" t="s">
        <v>844</v>
      </c>
      <c r="D41" s="280" t="s">
        <v>1105</v>
      </c>
      <c r="E41" s="286"/>
      <c r="F41" s="146" t="s">
        <v>1106</v>
      </c>
      <c r="G41" s="123">
        <v>0</v>
      </c>
      <c r="H41" s="123">
        <v>0</v>
      </c>
      <c r="I41" s="123">
        <v>0</v>
      </c>
      <c r="J41" s="123">
        <v>0</v>
      </c>
    </row>
    <row r="42" spans="1:10" ht="30" customHeight="1">
      <c r="A42" s="58"/>
      <c r="B42" s="273"/>
      <c r="C42" s="285"/>
      <c r="D42" s="280" t="s">
        <v>1107</v>
      </c>
      <c r="E42" s="286"/>
      <c r="F42" s="146" t="s">
        <v>1108</v>
      </c>
      <c r="G42" s="123">
        <v>0</v>
      </c>
      <c r="H42" s="123">
        <v>0</v>
      </c>
      <c r="I42" s="123">
        <v>0</v>
      </c>
      <c r="J42" s="123">
        <v>0</v>
      </c>
    </row>
    <row r="43" spans="1:10" ht="16.5" customHeight="1">
      <c r="A43" s="58"/>
      <c r="B43" s="273"/>
      <c r="C43" s="255" t="s">
        <v>1109</v>
      </c>
      <c r="D43" s="255"/>
      <c r="E43" s="255"/>
      <c r="F43" s="146" t="s">
        <v>1194</v>
      </c>
      <c r="G43" s="123">
        <v>0</v>
      </c>
      <c r="H43" s="123">
        <v>0</v>
      </c>
      <c r="I43" s="123">
        <v>0</v>
      </c>
      <c r="J43" s="123">
        <v>0</v>
      </c>
    </row>
    <row r="44" spans="1:10" ht="14.25" customHeight="1">
      <c r="A44" s="58"/>
      <c r="B44" s="273"/>
      <c r="C44" s="255" t="s">
        <v>1110</v>
      </c>
      <c r="D44" s="255"/>
      <c r="E44" s="255"/>
      <c r="F44" s="146" t="s">
        <v>1195</v>
      </c>
      <c r="G44" s="123">
        <v>0</v>
      </c>
      <c r="H44" s="123">
        <v>0</v>
      </c>
      <c r="I44" s="123">
        <v>0</v>
      </c>
      <c r="J44" s="123">
        <v>0</v>
      </c>
    </row>
    <row r="45" spans="1:10" ht="13.5" customHeight="1">
      <c r="A45" s="58"/>
      <c r="B45" s="273"/>
      <c r="C45" s="255" t="s">
        <v>1111</v>
      </c>
      <c r="D45" s="255"/>
      <c r="E45" s="255"/>
      <c r="F45" s="146" t="s">
        <v>1196</v>
      </c>
      <c r="G45" s="123">
        <v>1</v>
      </c>
      <c r="H45" s="123">
        <v>0</v>
      </c>
      <c r="I45" s="123">
        <v>0</v>
      </c>
      <c r="J45" s="123">
        <v>0</v>
      </c>
    </row>
    <row r="46" spans="1:10" ht="28.5" customHeight="1">
      <c r="A46" s="58"/>
      <c r="B46" s="288"/>
      <c r="C46" s="255" t="s">
        <v>1112</v>
      </c>
      <c r="D46" s="255"/>
      <c r="E46" s="255"/>
      <c r="F46" s="146" t="s">
        <v>1197</v>
      </c>
      <c r="G46" s="123">
        <v>0</v>
      </c>
      <c r="H46" s="123">
        <v>0</v>
      </c>
      <c r="I46" s="123">
        <v>0</v>
      </c>
      <c r="J46" s="123">
        <v>0</v>
      </c>
    </row>
    <row r="47" spans="1:10">
      <c r="A47" s="58"/>
      <c r="B47" s="301" t="s">
        <v>812</v>
      </c>
      <c r="C47" s="301"/>
      <c r="D47" s="301"/>
      <c r="E47" s="301"/>
      <c r="F47" s="155">
        <v>17</v>
      </c>
      <c r="G47" s="122">
        <v>14</v>
      </c>
      <c r="H47" s="122">
        <v>8</v>
      </c>
      <c r="I47" s="122">
        <v>128504</v>
      </c>
      <c r="J47" s="122">
        <v>77382</v>
      </c>
    </row>
    <row r="48" spans="1:10" ht="14.25" customHeight="1">
      <c r="A48" s="58"/>
      <c r="B48" s="271" t="s">
        <v>781</v>
      </c>
      <c r="C48" s="248" t="s">
        <v>813</v>
      </c>
      <c r="D48" s="248"/>
      <c r="E48" s="248"/>
      <c r="F48" s="146" t="s">
        <v>814</v>
      </c>
      <c r="G48" s="123">
        <v>0</v>
      </c>
      <c r="H48" s="123">
        <v>0</v>
      </c>
      <c r="I48" s="123">
        <v>0</v>
      </c>
      <c r="J48" s="123">
        <v>0</v>
      </c>
    </row>
    <row r="49" spans="1:10" ht="13.5" customHeight="1">
      <c r="A49" s="58"/>
      <c r="B49" s="271"/>
      <c r="C49" s="248" t="s">
        <v>1113</v>
      </c>
      <c r="D49" s="248"/>
      <c r="E49" s="248"/>
      <c r="F49" s="146" t="s">
        <v>815</v>
      </c>
      <c r="G49" s="123">
        <v>0</v>
      </c>
      <c r="H49" s="123">
        <v>0</v>
      </c>
      <c r="I49" s="123">
        <v>0</v>
      </c>
      <c r="J49" s="123">
        <v>0</v>
      </c>
    </row>
    <row r="50" spans="1:10" ht="15.75" customHeight="1">
      <c r="A50" s="58"/>
      <c r="B50" s="271"/>
      <c r="C50" s="285" t="s">
        <v>1176</v>
      </c>
      <c r="D50" s="245" t="s">
        <v>816</v>
      </c>
      <c r="E50" s="245"/>
      <c r="F50" s="146" t="s">
        <v>817</v>
      </c>
      <c r="G50" s="123">
        <v>1</v>
      </c>
      <c r="H50" s="123">
        <v>1</v>
      </c>
      <c r="I50" s="123">
        <v>5000</v>
      </c>
      <c r="J50" s="123">
        <v>5000</v>
      </c>
    </row>
    <row r="51" spans="1:10" ht="15" customHeight="1">
      <c r="A51" s="58"/>
      <c r="B51" s="271"/>
      <c r="C51" s="285"/>
      <c r="D51" s="245" t="s">
        <v>818</v>
      </c>
      <c r="E51" s="245"/>
      <c r="F51" s="146" t="s">
        <v>819</v>
      </c>
      <c r="G51" s="123">
        <v>0</v>
      </c>
      <c r="H51" s="123">
        <v>0</v>
      </c>
      <c r="I51" s="123">
        <v>0</v>
      </c>
      <c r="J51" s="123">
        <v>0</v>
      </c>
    </row>
    <row r="52" spans="1:10">
      <c r="A52" s="58"/>
      <c r="B52" s="249" t="s">
        <v>1114</v>
      </c>
      <c r="C52" s="250"/>
      <c r="D52" s="250"/>
      <c r="E52" s="251"/>
      <c r="F52" s="155">
        <v>18</v>
      </c>
      <c r="G52" s="122">
        <v>193</v>
      </c>
      <c r="H52" s="122">
        <v>67</v>
      </c>
      <c r="I52" s="122">
        <v>238595</v>
      </c>
      <c r="J52" s="122">
        <v>13502</v>
      </c>
    </row>
    <row r="53" spans="1:10" ht="13.5" customHeight="1">
      <c r="A53" s="58"/>
      <c r="B53" s="271" t="s">
        <v>781</v>
      </c>
      <c r="C53" s="277" t="s">
        <v>820</v>
      </c>
      <c r="D53" s="277"/>
      <c r="E53" s="277"/>
      <c r="F53" s="146" t="s">
        <v>1198</v>
      </c>
      <c r="G53" s="123">
        <v>114</v>
      </c>
      <c r="H53" s="123">
        <v>41</v>
      </c>
      <c r="I53" s="123">
        <v>43831</v>
      </c>
      <c r="J53" s="123">
        <v>2906</v>
      </c>
    </row>
    <row r="54" spans="1:10" ht="12.75" customHeight="1">
      <c r="A54" s="58"/>
      <c r="B54" s="271"/>
      <c r="C54" s="248" t="s">
        <v>821</v>
      </c>
      <c r="D54" s="248"/>
      <c r="E54" s="248"/>
      <c r="F54" s="146" t="s">
        <v>1199</v>
      </c>
      <c r="G54" s="123">
        <v>31</v>
      </c>
      <c r="H54" s="123">
        <v>9</v>
      </c>
      <c r="I54" s="123">
        <v>9691</v>
      </c>
      <c r="J54" s="123">
        <v>37</v>
      </c>
    </row>
    <row r="55" spans="1:10" ht="30" customHeight="1">
      <c r="A55" s="58"/>
      <c r="B55" s="271"/>
      <c r="C55" s="248" t="s">
        <v>822</v>
      </c>
      <c r="D55" s="248"/>
      <c r="E55" s="248"/>
      <c r="F55" s="146" t="s">
        <v>1200</v>
      </c>
      <c r="G55" s="123">
        <v>38</v>
      </c>
      <c r="H55" s="123">
        <v>13</v>
      </c>
      <c r="I55" s="123">
        <v>171523</v>
      </c>
      <c r="J55" s="123">
        <v>0</v>
      </c>
    </row>
    <row r="56" spans="1:10">
      <c r="A56" s="58"/>
      <c r="B56" s="249" t="s">
        <v>990</v>
      </c>
      <c r="C56" s="250"/>
      <c r="D56" s="250"/>
      <c r="E56" s="251"/>
      <c r="F56" s="155">
        <v>19</v>
      </c>
      <c r="G56" s="122">
        <v>9</v>
      </c>
      <c r="H56" s="122">
        <v>3</v>
      </c>
      <c r="I56" s="122">
        <v>759</v>
      </c>
      <c r="J56" s="122">
        <v>0</v>
      </c>
    </row>
    <row r="57" spans="1:10" ht="12.75" customHeight="1">
      <c r="A57" s="58"/>
      <c r="B57" s="292" t="s">
        <v>991</v>
      </c>
      <c r="C57" s="293"/>
      <c r="D57" s="293"/>
      <c r="E57" s="294"/>
      <c r="F57" s="155">
        <v>20</v>
      </c>
      <c r="G57" s="122">
        <v>492</v>
      </c>
      <c r="H57" s="122">
        <v>421</v>
      </c>
      <c r="I57" s="122">
        <v>174255</v>
      </c>
      <c r="J57" s="122">
        <v>29066</v>
      </c>
    </row>
    <row r="58" spans="1:10">
      <c r="A58" s="58"/>
      <c r="B58" s="272" t="s">
        <v>781</v>
      </c>
      <c r="C58" s="277" t="s">
        <v>992</v>
      </c>
      <c r="D58" s="277"/>
      <c r="E58" s="277"/>
      <c r="F58" s="146" t="s">
        <v>1201</v>
      </c>
      <c r="G58" s="123">
        <v>0</v>
      </c>
      <c r="H58" s="123">
        <v>0</v>
      </c>
      <c r="I58" s="123">
        <v>0</v>
      </c>
      <c r="J58" s="123">
        <v>0</v>
      </c>
    </row>
    <row r="59" spans="1:10">
      <c r="A59" s="58"/>
      <c r="B59" s="273"/>
      <c r="C59" s="272" t="s">
        <v>993</v>
      </c>
      <c r="D59" s="289" t="s">
        <v>994</v>
      </c>
      <c r="E59" s="276"/>
      <c r="F59" s="146" t="s">
        <v>995</v>
      </c>
      <c r="G59" s="123">
        <v>0</v>
      </c>
      <c r="H59" s="123">
        <v>0</v>
      </c>
      <c r="I59" s="123">
        <v>0</v>
      </c>
      <c r="J59" s="123">
        <v>0</v>
      </c>
    </row>
    <row r="60" spans="1:10" ht="13.5" customHeight="1">
      <c r="A60" s="58"/>
      <c r="B60" s="273"/>
      <c r="C60" s="288"/>
      <c r="D60" s="302" t="s">
        <v>767</v>
      </c>
      <c r="E60" s="303"/>
      <c r="F60" s="146" t="s">
        <v>996</v>
      </c>
      <c r="G60" s="123">
        <v>0</v>
      </c>
      <c r="H60" s="123">
        <v>0</v>
      </c>
      <c r="I60" s="123">
        <v>0</v>
      </c>
      <c r="J60" s="123">
        <v>0</v>
      </c>
    </row>
    <row r="61" spans="1:10">
      <c r="A61" s="58"/>
      <c r="B61" s="273"/>
      <c r="C61" s="277" t="s">
        <v>997</v>
      </c>
      <c r="D61" s="277"/>
      <c r="E61" s="277"/>
      <c r="F61" s="146" t="s">
        <v>1202</v>
      </c>
      <c r="G61" s="123">
        <v>487</v>
      </c>
      <c r="H61" s="123">
        <v>418</v>
      </c>
      <c r="I61" s="123">
        <v>173950</v>
      </c>
      <c r="J61" s="123">
        <v>28916</v>
      </c>
    </row>
    <row r="62" spans="1:10" ht="12.75" customHeight="1">
      <c r="A62" s="58"/>
      <c r="B62" s="273"/>
      <c r="C62" s="246" t="s">
        <v>998</v>
      </c>
      <c r="D62" s="277" t="s">
        <v>999</v>
      </c>
      <c r="E62" s="277"/>
      <c r="F62" s="146" t="s">
        <v>1000</v>
      </c>
      <c r="G62" s="123">
        <v>10</v>
      </c>
      <c r="H62" s="123">
        <v>6</v>
      </c>
      <c r="I62" s="123">
        <v>950</v>
      </c>
      <c r="J62" s="123">
        <v>690</v>
      </c>
    </row>
    <row r="63" spans="1:10">
      <c r="A63" s="58"/>
      <c r="B63" s="273"/>
      <c r="C63" s="274"/>
      <c r="D63" s="276" t="s">
        <v>1001</v>
      </c>
      <c r="E63" s="277"/>
      <c r="F63" s="146" t="s">
        <v>1002</v>
      </c>
      <c r="G63" s="123">
        <v>0</v>
      </c>
      <c r="H63" s="123">
        <v>0</v>
      </c>
      <c r="I63" s="123">
        <v>0</v>
      </c>
      <c r="J63" s="123">
        <v>0</v>
      </c>
    </row>
    <row r="64" spans="1:10">
      <c r="A64" s="58"/>
      <c r="B64" s="273"/>
      <c r="C64" s="274"/>
      <c r="D64" s="276" t="s">
        <v>1003</v>
      </c>
      <c r="E64" s="277"/>
      <c r="F64" s="146" t="s">
        <v>1004</v>
      </c>
      <c r="G64" s="123">
        <v>0</v>
      </c>
      <c r="H64" s="123">
        <v>0</v>
      </c>
      <c r="I64" s="123">
        <v>0</v>
      </c>
      <c r="J64" s="123">
        <v>0</v>
      </c>
    </row>
    <row r="65" spans="1:10">
      <c r="A65" s="58"/>
      <c r="B65" s="273"/>
      <c r="C65" s="274"/>
      <c r="D65" s="276" t="s">
        <v>1005</v>
      </c>
      <c r="E65" s="277"/>
      <c r="F65" s="146" t="s">
        <v>1006</v>
      </c>
      <c r="G65" s="123">
        <v>0</v>
      </c>
      <c r="H65" s="123">
        <v>0</v>
      </c>
      <c r="I65" s="123">
        <v>0</v>
      </c>
      <c r="J65" s="123">
        <v>0</v>
      </c>
    </row>
    <row r="66" spans="1:10">
      <c r="A66" s="58"/>
      <c r="B66" s="273"/>
      <c r="C66" s="274"/>
      <c r="D66" s="276" t="s">
        <v>1007</v>
      </c>
      <c r="E66" s="277"/>
      <c r="F66" s="146" t="s">
        <v>1008</v>
      </c>
      <c r="G66" s="123">
        <v>0</v>
      </c>
      <c r="H66" s="123">
        <v>0</v>
      </c>
      <c r="I66" s="123">
        <v>0</v>
      </c>
      <c r="J66" s="123">
        <v>0</v>
      </c>
    </row>
    <row r="67" spans="1:10">
      <c r="A67" s="58"/>
      <c r="B67" s="273"/>
      <c r="C67" s="274"/>
      <c r="D67" s="276" t="s">
        <v>1009</v>
      </c>
      <c r="E67" s="277"/>
      <c r="F67" s="146" t="s">
        <v>1010</v>
      </c>
      <c r="G67" s="123">
        <v>66</v>
      </c>
      <c r="H67" s="123">
        <v>59</v>
      </c>
      <c r="I67" s="123">
        <v>4170</v>
      </c>
      <c r="J67" s="123">
        <v>3375</v>
      </c>
    </row>
    <row r="68" spans="1:10">
      <c r="A68" s="58"/>
      <c r="B68" s="273"/>
      <c r="C68" s="274"/>
      <c r="D68" s="276" t="s">
        <v>1115</v>
      </c>
      <c r="E68" s="277"/>
      <c r="F68" s="147" t="s">
        <v>1011</v>
      </c>
      <c r="G68" s="123">
        <v>66</v>
      </c>
      <c r="H68" s="123">
        <v>59</v>
      </c>
      <c r="I68" s="123">
        <v>4170</v>
      </c>
      <c r="J68" s="123">
        <v>3375</v>
      </c>
    </row>
    <row r="69" spans="1:10">
      <c r="A69" s="58"/>
      <c r="B69" s="273"/>
      <c r="C69" s="247"/>
      <c r="D69" s="277" t="s">
        <v>1116</v>
      </c>
      <c r="E69" s="277"/>
      <c r="F69" s="147" t="s">
        <v>1012</v>
      </c>
      <c r="G69" s="123">
        <v>0</v>
      </c>
      <c r="H69" s="123">
        <v>0</v>
      </c>
      <c r="I69" s="123">
        <v>0</v>
      </c>
      <c r="J69" s="123">
        <v>0</v>
      </c>
    </row>
    <row r="70" spans="1:10" ht="12.75" customHeight="1">
      <c r="A70" s="58"/>
      <c r="B70" s="273"/>
      <c r="C70" s="246" t="s">
        <v>1013</v>
      </c>
      <c r="D70" s="276" t="s">
        <v>1014</v>
      </c>
      <c r="E70" s="277"/>
      <c r="F70" s="146" t="s">
        <v>1015</v>
      </c>
      <c r="G70" s="123">
        <v>30</v>
      </c>
      <c r="H70" s="123">
        <v>29</v>
      </c>
      <c r="I70" s="123">
        <v>1480</v>
      </c>
      <c r="J70" s="123">
        <v>1050</v>
      </c>
    </row>
    <row r="71" spans="1:10" ht="12.75" customHeight="1">
      <c r="A71" s="58"/>
      <c r="B71" s="273"/>
      <c r="C71" s="274"/>
      <c r="D71" s="248" t="s">
        <v>1016</v>
      </c>
      <c r="E71" s="248"/>
      <c r="F71" s="146" t="s">
        <v>1017</v>
      </c>
      <c r="G71" s="123">
        <v>0</v>
      </c>
      <c r="H71" s="123">
        <v>0</v>
      </c>
      <c r="I71" s="123">
        <v>0</v>
      </c>
      <c r="J71" s="123">
        <v>0</v>
      </c>
    </row>
    <row r="72" spans="1:10">
      <c r="A72" s="58"/>
      <c r="B72" s="288"/>
      <c r="C72" s="247"/>
      <c r="D72" s="276" t="s">
        <v>1018</v>
      </c>
      <c r="E72" s="277"/>
      <c r="F72" s="146" t="s">
        <v>1019</v>
      </c>
      <c r="G72" s="123">
        <v>0</v>
      </c>
      <c r="H72" s="123">
        <v>0</v>
      </c>
      <c r="I72" s="123">
        <v>0</v>
      </c>
      <c r="J72" s="123">
        <v>0</v>
      </c>
    </row>
    <row r="73" spans="1:10">
      <c r="A73" s="58"/>
      <c r="B73" s="249" t="s">
        <v>1020</v>
      </c>
      <c r="C73" s="250"/>
      <c r="D73" s="250"/>
      <c r="E73" s="251"/>
      <c r="F73" s="155">
        <v>21</v>
      </c>
      <c r="G73" s="122">
        <v>393</v>
      </c>
      <c r="H73" s="122">
        <v>235</v>
      </c>
      <c r="I73" s="122">
        <v>2300554</v>
      </c>
      <c r="J73" s="122">
        <v>234841</v>
      </c>
    </row>
    <row r="74" spans="1:10">
      <c r="A74" s="58"/>
      <c r="B74" s="272" t="s">
        <v>781</v>
      </c>
      <c r="C74" s="304" t="s">
        <v>1021</v>
      </c>
      <c r="D74" s="305"/>
      <c r="E74" s="306"/>
      <c r="F74" s="146" t="s">
        <v>1203</v>
      </c>
      <c r="G74" s="123">
        <v>172</v>
      </c>
      <c r="H74" s="123">
        <v>81</v>
      </c>
      <c r="I74" s="123">
        <v>161327</v>
      </c>
      <c r="J74" s="123">
        <v>43218</v>
      </c>
    </row>
    <row r="75" spans="1:10">
      <c r="A75" s="58"/>
      <c r="B75" s="273"/>
      <c r="C75" s="277" t="s">
        <v>1117</v>
      </c>
      <c r="D75" s="277"/>
      <c r="E75" s="277"/>
      <c r="F75" s="146" t="s">
        <v>1022</v>
      </c>
      <c r="G75" s="123">
        <v>1</v>
      </c>
      <c r="H75" s="123">
        <v>0</v>
      </c>
      <c r="I75" s="123">
        <v>2106</v>
      </c>
      <c r="J75" s="123">
        <v>0</v>
      </c>
    </row>
    <row r="76" spans="1:10" ht="15" customHeight="1">
      <c r="A76" s="58"/>
      <c r="B76" s="273"/>
      <c r="C76" s="62" t="s">
        <v>1118</v>
      </c>
      <c r="D76" s="255" t="s">
        <v>1023</v>
      </c>
      <c r="E76" s="255"/>
      <c r="F76" s="146" t="s">
        <v>1024</v>
      </c>
      <c r="G76" s="123">
        <v>1</v>
      </c>
      <c r="H76" s="123">
        <v>0</v>
      </c>
      <c r="I76" s="123">
        <v>2106</v>
      </c>
      <c r="J76" s="123">
        <v>0</v>
      </c>
    </row>
    <row r="77" spans="1:10" ht="12.75" customHeight="1">
      <c r="A77" s="58"/>
      <c r="B77" s="273"/>
      <c r="C77" s="248" t="s">
        <v>1119</v>
      </c>
      <c r="D77" s="248"/>
      <c r="E77" s="248"/>
      <c r="F77" s="146" t="s">
        <v>1025</v>
      </c>
      <c r="G77" s="123">
        <v>0</v>
      </c>
      <c r="H77" s="123">
        <v>0</v>
      </c>
      <c r="I77" s="123">
        <v>0</v>
      </c>
      <c r="J77" s="123">
        <v>0</v>
      </c>
    </row>
    <row r="78" spans="1:10" ht="12.75" customHeight="1">
      <c r="A78" s="58"/>
      <c r="B78" s="273"/>
      <c r="C78" s="248" t="s">
        <v>1120</v>
      </c>
      <c r="D78" s="248"/>
      <c r="E78" s="248"/>
      <c r="F78" s="146" t="s">
        <v>1026</v>
      </c>
      <c r="G78" s="123">
        <v>2</v>
      </c>
      <c r="H78" s="123">
        <v>0</v>
      </c>
      <c r="I78" s="123">
        <v>1432</v>
      </c>
      <c r="J78" s="123">
        <v>0</v>
      </c>
    </row>
    <row r="79" spans="1:10">
      <c r="A79" s="58"/>
      <c r="B79" s="273"/>
      <c r="C79" s="277" t="s">
        <v>1121</v>
      </c>
      <c r="D79" s="277"/>
      <c r="E79" s="277"/>
      <c r="F79" s="146" t="s">
        <v>1122</v>
      </c>
      <c r="G79" s="123">
        <v>0</v>
      </c>
      <c r="H79" s="123">
        <v>0</v>
      </c>
      <c r="I79" s="123">
        <v>0</v>
      </c>
      <c r="J79" s="123">
        <v>0</v>
      </c>
    </row>
    <row r="80" spans="1:10" ht="18" customHeight="1">
      <c r="A80" s="58"/>
      <c r="B80" s="273"/>
      <c r="C80" s="246" t="s">
        <v>1177</v>
      </c>
      <c r="D80" s="278" t="s">
        <v>1123</v>
      </c>
      <c r="E80" s="279"/>
      <c r="F80" s="146" t="s">
        <v>1124</v>
      </c>
      <c r="G80" s="123">
        <v>0</v>
      </c>
      <c r="H80" s="123">
        <v>0</v>
      </c>
      <c r="I80" s="123">
        <v>0</v>
      </c>
      <c r="J80" s="123">
        <v>0</v>
      </c>
    </row>
    <row r="81" spans="1:10" ht="21" customHeight="1">
      <c r="A81" s="58"/>
      <c r="B81" s="273"/>
      <c r="C81" s="247"/>
      <c r="D81" s="255" t="s">
        <v>1125</v>
      </c>
      <c r="E81" s="255"/>
      <c r="F81" s="146" t="s">
        <v>1126</v>
      </c>
      <c r="G81" s="123">
        <v>0</v>
      </c>
      <c r="H81" s="123">
        <v>0</v>
      </c>
      <c r="I81" s="123">
        <v>0</v>
      </c>
      <c r="J81" s="123">
        <v>0</v>
      </c>
    </row>
    <row r="82" spans="1:10" ht="12.75" customHeight="1">
      <c r="A82" s="58"/>
      <c r="B82" s="288"/>
      <c r="C82" s="266" t="s">
        <v>1027</v>
      </c>
      <c r="D82" s="266"/>
      <c r="E82" s="262"/>
      <c r="F82" s="146" t="s">
        <v>1204</v>
      </c>
      <c r="G82" s="123">
        <v>219</v>
      </c>
      <c r="H82" s="123">
        <v>153</v>
      </c>
      <c r="I82" s="123">
        <v>2135002</v>
      </c>
      <c r="J82" s="123">
        <v>191318</v>
      </c>
    </row>
    <row r="83" spans="1:10">
      <c r="A83" s="58"/>
      <c r="B83" s="249" t="s">
        <v>1028</v>
      </c>
      <c r="C83" s="250"/>
      <c r="D83" s="250"/>
      <c r="E83" s="251"/>
      <c r="F83" s="155">
        <v>22</v>
      </c>
      <c r="G83" s="122">
        <v>102</v>
      </c>
      <c r="H83" s="122">
        <v>64</v>
      </c>
      <c r="I83" s="122">
        <v>421618</v>
      </c>
      <c r="J83" s="122">
        <v>323712</v>
      </c>
    </row>
    <row r="84" spans="1:10" ht="13.5" customHeight="1">
      <c r="A84" s="58"/>
      <c r="B84" s="271" t="s">
        <v>781</v>
      </c>
      <c r="C84" s="255" t="s">
        <v>877</v>
      </c>
      <c r="D84" s="255"/>
      <c r="E84" s="255"/>
      <c r="F84" s="146" t="s">
        <v>1205</v>
      </c>
      <c r="G84" s="123">
        <v>31</v>
      </c>
      <c r="H84" s="123">
        <v>15</v>
      </c>
      <c r="I84" s="123">
        <v>130303</v>
      </c>
      <c r="J84" s="123">
        <v>55735</v>
      </c>
    </row>
    <row r="85" spans="1:10" ht="14.25" customHeight="1">
      <c r="A85" s="58"/>
      <c r="B85" s="271"/>
      <c r="C85" s="62" t="s">
        <v>844</v>
      </c>
      <c r="D85" s="255" t="s">
        <v>878</v>
      </c>
      <c r="E85" s="255"/>
      <c r="F85" s="146" t="s">
        <v>879</v>
      </c>
      <c r="G85" s="123">
        <v>0</v>
      </c>
      <c r="H85" s="123">
        <v>0</v>
      </c>
      <c r="I85" s="123">
        <v>0</v>
      </c>
      <c r="J85" s="123">
        <v>0</v>
      </c>
    </row>
    <row r="86" spans="1:10" ht="29.25" customHeight="1">
      <c r="A86" s="58"/>
      <c r="B86" s="271"/>
      <c r="C86" s="255" t="s">
        <v>880</v>
      </c>
      <c r="D86" s="255"/>
      <c r="E86" s="255"/>
      <c r="F86" s="146" t="s">
        <v>1206</v>
      </c>
      <c r="G86" s="123">
        <v>1</v>
      </c>
      <c r="H86" s="123">
        <v>1</v>
      </c>
      <c r="I86" s="123">
        <v>1069</v>
      </c>
      <c r="J86" s="123">
        <v>1069</v>
      </c>
    </row>
    <row r="87" spans="1:10" ht="27.75" customHeight="1">
      <c r="A87" s="58"/>
      <c r="B87" s="271"/>
      <c r="C87" s="248" t="s">
        <v>881</v>
      </c>
      <c r="D87" s="248"/>
      <c r="E87" s="248"/>
      <c r="F87" s="146" t="s">
        <v>1207</v>
      </c>
      <c r="G87" s="123">
        <v>30</v>
      </c>
      <c r="H87" s="123">
        <v>13</v>
      </c>
      <c r="I87" s="123">
        <v>0</v>
      </c>
      <c r="J87" s="123">
        <v>0</v>
      </c>
    </row>
    <row r="88" spans="1:10" ht="42.75" customHeight="1">
      <c r="A88" s="58"/>
      <c r="B88" s="271"/>
      <c r="C88" s="248" t="s">
        <v>882</v>
      </c>
      <c r="D88" s="248"/>
      <c r="E88" s="248"/>
      <c r="F88" s="146" t="s">
        <v>1208</v>
      </c>
      <c r="G88" s="123">
        <v>40</v>
      </c>
      <c r="H88" s="123">
        <v>35</v>
      </c>
      <c r="I88" s="123">
        <v>290245</v>
      </c>
      <c r="J88" s="123">
        <v>266908</v>
      </c>
    </row>
    <row r="89" spans="1:10">
      <c r="A89" s="64"/>
      <c r="B89" s="256" t="s">
        <v>883</v>
      </c>
      <c r="C89" s="257"/>
      <c r="D89" s="257"/>
      <c r="E89" s="258"/>
      <c r="F89" s="154">
        <v>23</v>
      </c>
      <c r="G89" s="124">
        <v>50</v>
      </c>
      <c r="H89" s="124">
        <v>43</v>
      </c>
      <c r="I89" s="124">
        <v>0</v>
      </c>
      <c r="J89" s="124">
        <v>0</v>
      </c>
    </row>
    <row r="90" spans="1:10" ht="17.25" customHeight="1">
      <c r="A90" s="58"/>
      <c r="B90" s="63" t="s">
        <v>781</v>
      </c>
      <c r="C90" s="252" t="s">
        <v>884</v>
      </c>
      <c r="D90" s="253"/>
      <c r="E90" s="254"/>
      <c r="F90" s="146" t="s">
        <v>1209</v>
      </c>
      <c r="G90" s="123">
        <v>50</v>
      </c>
      <c r="H90" s="123">
        <v>43</v>
      </c>
      <c r="I90" s="123">
        <v>0</v>
      </c>
      <c r="J90" s="123">
        <v>0</v>
      </c>
    </row>
    <row r="91" spans="1:10">
      <c r="A91" s="58"/>
      <c r="B91" s="282" t="s">
        <v>885</v>
      </c>
      <c r="C91" s="283"/>
      <c r="D91" s="283"/>
      <c r="E91" s="284"/>
      <c r="F91" s="156">
        <v>24</v>
      </c>
      <c r="G91" s="122">
        <v>67</v>
      </c>
      <c r="H91" s="122">
        <v>16</v>
      </c>
      <c r="I91" s="122">
        <v>0</v>
      </c>
      <c r="J91" s="122">
        <v>0</v>
      </c>
    </row>
    <row r="92" spans="1:10" ht="27.75" customHeight="1">
      <c r="A92" s="65"/>
      <c r="B92" s="271" t="s">
        <v>781</v>
      </c>
      <c r="C92" s="246" t="s">
        <v>811</v>
      </c>
      <c r="D92" s="248" t="s">
        <v>886</v>
      </c>
      <c r="E92" s="248"/>
      <c r="F92" s="146" t="s">
        <v>1210</v>
      </c>
      <c r="G92" s="123">
        <v>24</v>
      </c>
      <c r="H92" s="123">
        <v>5</v>
      </c>
      <c r="I92" s="123">
        <v>0</v>
      </c>
      <c r="J92" s="123">
        <v>0</v>
      </c>
    </row>
    <row r="93" spans="1:10" ht="24.75" customHeight="1">
      <c r="A93" s="58"/>
      <c r="B93" s="271"/>
      <c r="C93" s="274"/>
      <c r="D93" s="280" t="s">
        <v>887</v>
      </c>
      <c r="E93" s="281"/>
      <c r="F93" s="146" t="s">
        <v>1211</v>
      </c>
      <c r="G93" s="123">
        <v>19</v>
      </c>
      <c r="H93" s="123">
        <v>4</v>
      </c>
      <c r="I93" s="123">
        <v>0</v>
      </c>
      <c r="J93" s="123">
        <v>0</v>
      </c>
    </row>
    <row r="94" spans="1:10" ht="27.75" customHeight="1">
      <c r="A94" s="58"/>
      <c r="B94" s="271"/>
      <c r="C94" s="247"/>
      <c r="D94" s="261" t="s">
        <v>888</v>
      </c>
      <c r="E94" s="262"/>
      <c r="F94" s="146" t="s">
        <v>1212</v>
      </c>
      <c r="G94" s="123">
        <v>1</v>
      </c>
      <c r="H94" s="123">
        <v>0</v>
      </c>
      <c r="I94" s="123">
        <v>0</v>
      </c>
      <c r="J94" s="123">
        <v>0</v>
      </c>
    </row>
    <row r="95" spans="1:10" ht="24.75" customHeight="1">
      <c r="A95" s="58"/>
      <c r="B95" s="271"/>
      <c r="C95" s="246" t="s">
        <v>1127</v>
      </c>
      <c r="D95" s="248" t="s">
        <v>889</v>
      </c>
      <c r="E95" s="248"/>
      <c r="F95" s="146" t="s">
        <v>1213</v>
      </c>
      <c r="G95" s="123">
        <v>10</v>
      </c>
      <c r="H95" s="123">
        <v>4</v>
      </c>
      <c r="I95" s="123">
        <v>0</v>
      </c>
      <c r="J95" s="123">
        <v>0</v>
      </c>
    </row>
    <row r="96" spans="1:10" ht="25.5" customHeight="1">
      <c r="A96" s="58"/>
      <c r="B96" s="271"/>
      <c r="C96" s="274"/>
      <c r="D96" s="263" t="s">
        <v>887</v>
      </c>
      <c r="E96" s="264"/>
      <c r="F96" s="146" t="s">
        <v>1214</v>
      </c>
      <c r="G96" s="123">
        <v>7</v>
      </c>
      <c r="H96" s="123">
        <v>0</v>
      </c>
      <c r="I96" s="123">
        <v>0</v>
      </c>
      <c r="J96" s="123">
        <v>0</v>
      </c>
    </row>
    <row r="97" spans="1:10" ht="27.75" customHeight="1">
      <c r="A97" s="58"/>
      <c r="B97" s="271"/>
      <c r="C97" s="247"/>
      <c r="D97" s="267" t="s">
        <v>888</v>
      </c>
      <c r="E97" s="269"/>
      <c r="F97" s="149" t="s">
        <v>157</v>
      </c>
      <c r="G97" s="125">
        <v>5</v>
      </c>
      <c r="H97" s="125">
        <v>3</v>
      </c>
      <c r="I97" s="125">
        <v>0</v>
      </c>
      <c r="J97" s="125">
        <v>0</v>
      </c>
    </row>
    <row r="98" spans="1:10" ht="14.25" customHeight="1">
      <c r="A98" s="58"/>
      <c r="B98" s="249" t="s">
        <v>890</v>
      </c>
      <c r="C98" s="250"/>
      <c r="D98" s="250"/>
      <c r="E98" s="251"/>
      <c r="F98" s="155">
        <v>25</v>
      </c>
      <c r="G98" s="122">
        <v>355</v>
      </c>
      <c r="H98" s="122">
        <v>148</v>
      </c>
      <c r="I98" s="122">
        <v>116923</v>
      </c>
      <c r="J98" s="122">
        <v>84723</v>
      </c>
    </row>
    <row r="99" spans="1:10" ht="15.75" customHeight="1">
      <c r="A99" s="58"/>
      <c r="B99" s="271" t="s">
        <v>781</v>
      </c>
      <c r="C99" s="259" t="s">
        <v>891</v>
      </c>
      <c r="D99" s="265"/>
      <c r="E99" s="260"/>
      <c r="F99" s="146" t="s">
        <v>1215</v>
      </c>
      <c r="G99" s="123">
        <v>0</v>
      </c>
      <c r="H99" s="123">
        <v>0</v>
      </c>
      <c r="I99" s="123">
        <v>0</v>
      </c>
      <c r="J99" s="123">
        <v>0</v>
      </c>
    </row>
    <row r="100" spans="1:10" ht="27.75" customHeight="1">
      <c r="A100" s="58"/>
      <c r="B100" s="271"/>
      <c r="C100" s="259" t="s">
        <v>892</v>
      </c>
      <c r="D100" s="265"/>
      <c r="E100" s="260"/>
      <c r="F100" s="146" t="s">
        <v>1216</v>
      </c>
      <c r="G100" s="123">
        <v>263</v>
      </c>
      <c r="H100" s="123">
        <v>124</v>
      </c>
      <c r="I100" s="123">
        <v>3259</v>
      </c>
      <c r="J100" s="123">
        <v>0</v>
      </c>
    </row>
    <row r="101" spans="1:10" ht="15" customHeight="1">
      <c r="A101" s="58"/>
      <c r="B101" s="271"/>
      <c r="C101" s="113" t="s">
        <v>844</v>
      </c>
      <c r="D101" s="245" t="s">
        <v>893</v>
      </c>
      <c r="E101" s="245"/>
      <c r="F101" s="146" t="s">
        <v>894</v>
      </c>
      <c r="G101" s="123">
        <v>10</v>
      </c>
      <c r="H101" s="123">
        <v>1</v>
      </c>
      <c r="I101" s="123">
        <v>0</v>
      </c>
      <c r="J101" s="123">
        <v>0</v>
      </c>
    </row>
    <row r="102" spans="1:10" ht="14.25" customHeight="1">
      <c r="A102" s="58"/>
      <c r="B102" s="271"/>
      <c r="C102" s="245" t="s">
        <v>895</v>
      </c>
      <c r="D102" s="245"/>
      <c r="E102" s="245"/>
      <c r="F102" s="146" t="s">
        <v>1217</v>
      </c>
      <c r="G102" s="123">
        <v>88</v>
      </c>
      <c r="H102" s="123">
        <v>24</v>
      </c>
      <c r="I102" s="123">
        <v>113649</v>
      </c>
      <c r="J102" s="123">
        <v>84723</v>
      </c>
    </row>
    <row r="103" spans="1:10" ht="13.5" customHeight="1">
      <c r="A103" s="58"/>
      <c r="B103" s="271"/>
      <c r="C103" s="113" t="s">
        <v>844</v>
      </c>
      <c r="D103" s="245" t="s">
        <v>896</v>
      </c>
      <c r="E103" s="245"/>
      <c r="F103" s="146" t="s">
        <v>897</v>
      </c>
      <c r="G103" s="123">
        <v>8</v>
      </c>
      <c r="H103" s="123">
        <v>0</v>
      </c>
      <c r="I103" s="123">
        <v>55</v>
      </c>
      <c r="J103" s="123">
        <v>0</v>
      </c>
    </row>
    <row r="104" spans="1:10" ht="28.5" customHeight="1">
      <c r="A104" s="58"/>
      <c r="B104" s="271"/>
      <c r="C104" s="287" t="s">
        <v>898</v>
      </c>
      <c r="D104" s="287"/>
      <c r="E104" s="287"/>
      <c r="F104" s="146" t="s">
        <v>1218</v>
      </c>
      <c r="G104" s="123">
        <v>4</v>
      </c>
      <c r="H104" s="123">
        <v>0</v>
      </c>
      <c r="I104" s="123">
        <v>15</v>
      </c>
      <c r="J104" s="123">
        <v>0</v>
      </c>
    </row>
    <row r="105" spans="1:10">
      <c r="A105" s="58"/>
      <c r="B105" s="271"/>
      <c r="C105" s="113" t="s">
        <v>844</v>
      </c>
      <c r="D105" s="245" t="s">
        <v>899</v>
      </c>
      <c r="E105" s="245"/>
      <c r="F105" s="146" t="s">
        <v>900</v>
      </c>
      <c r="G105" s="123">
        <v>0</v>
      </c>
      <c r="H105" s="123">
        <v>0</v>
      </c>
      <c r="I105" s="123">
        <v>0</v>
      </c>
      <c r="J105" s="123">
        <v>0</v>
      </c>
    </row>
    <row r="106" spans="1:10" ht="30" customHeight="1">
      <c r="A106" s="58"/>
      <c r="B106" s="271"/>
      <c r="C106" s="255" t="s">
        <v>901</v>
      </c>
      <c r="D106" s="255"/>
      <c r="E106" s="255"/>
      <c r="F106" s="146" t="s">
        <v>1219</v>
      </c>
      <c r="G106" s="123">
        <v>0</v>
      </c>
      <c r="H106" s="123">
        <v>0</v>
      </c>
      <c r="I106" s="123">
        <v>0</v>
      </c>
      <c r="J106" s="123">
        <v>0</v>
      </c>
    </row>
    <row r="107" spans="1:10" ht="15" customHeight="1">
      <c r="A107" s="58"/>
      <c r="B107" s="249" t="s">
        <v>902</v>
      </c>
      <c r="C107" s="250"/>
      <c r="D107" s="250"/>
      <c r="E107" s="251"/>
      <c r="F107" s="155">
        <v>26</v>
      </c>
      <c r="G107" s="122">
        <v>16</v>
      </c>
      <c r="H107" s="122">
        <v>3</v>
      </c>
      <c r="I107" s="122">
        <v>15825</v>
      </c>
      <c r="J107" s="122">
        <v>6600</v>
      </c>
    </row>
    <row r="108" spans="1:10" ht="16.5" customHeight="1">
      <c r="A108" s="58"/>
      <c r="B108" s="272" t="s">
        <v>781</v>
      </c>
      <c r="C108" s="259" t="s">
        <v>903</v>
      </c>
      <c r="D108" s="265"/>
      <c r="E108" s="260"/>
      <c r="F108" s="146" t="s">
        <v>1220</v>
      </c>
      <c r="G108" s="123">
        <v>0</v>
      </c>
      <c r="H108" s="123">
        <v>0</v>
      </c>
      <c r="I108" s="123">
        <v>0</v>
      </c>
      <c r="J108" s="123">
        <v>0</v>
      </c>
    </row>
    <row r="109" spans="1:10" ht="28.5" customHeight="1">
      <c r="A109" s="58"/>
      <c r="B109" s="273"/>
      <c r="C109" s="259" t="s">
        <v>904</v>
      </c>
      <c r="D109" s="265"/>
      <c r="E109" s="260"/>
      <c r="F109" s="146" t="s">
        <v>1221</v>
      </c>
      <c r="G109" s="123">
        <v>13</v>
      </c>
      <c r="H109" s="123">
        <v>2</v>
      </c>
      <c r="I109" s="123">
        <v>0</v>
      </c>
      <c r="J109" s="123">
        <v>0</v>
      </c>
    </row>
    <row r="110" spans="1:10" ht="15" customHeight="1">
      <c r="A110" s="58"/>
      <c r="B110" s="273"/>
      <c r="C110" s="252" t="s">
        <v>905</v>
      </c>
      <c r="D110" s="253"/>
      <c r="E110" s="254"/>
      <c r="F110" s="146" t="s">
        <v>906</v>
      </c>
      <c r="G110" s="123">
        <v>3</v>
      </c>
      <c r="H110" s="123">
        <v>1</v>
      </c>
      <c r="I110" s="123">
        <v>15825</v>
      </c>
      <c r="J110" s="123">
        <v>6600</v>
      </c>
    </row>
    <row r="111" spans="1:10" ht="28.5" customHeight="1">
      <c r="A111" s="58"/>
      <c r="B111" s="288"/>
      <c r="C111" s="280" t="s">
        <v>907</v>
      </c>
      <c r="D111" s="307"/>
      <c r="E111" s="286"/>
      <c r="F111" s="146" t="s">
        <v>908</v>
      </c>
      <c r="G111" s="123">
        <v>0</v>
      </c>
      <c r="H111" s="123">
        <v>0</v>
      </c>
      <c r="I111" s="123">
        <v>0</v>
      </c>
      <c r="J111" s="123">
        <v>0</v>
      </c>
    </row>
    <row r="112" spans="1:10" ht="14.25" customHeight="1">
      <c r="A112" s="58"/>
      <c r="B112" s="308" t="s">
        <v>909</v>
      </c>
      <c r="C112" s="308"/>
      <c r="D112" s="308"/>
      <c r="E112" s="308"/>
      <c r="F112" s="155">
        <v>27</v>
      </c>
      <c r="G112" s="122">
        <v>29</v>
      </c>
      <c r="H112" s="122">
        <v>25</v>
      </c>
      <c r="I112" s="122">
        <v>31475</v>
      </c>
      <c r="J112" s="122">
        <v>12378</v>
      </c>
    </row>
    <row r="113" spans="1:10" ht="14.25" customHeight="1">
      <c r="A113" s="58"/>
      <c r="B113" s="271" t="s">
        <v>781</v>
      </c>
      <c r="C113" s="287" t="s">
        <v>910</v>
      </c>
      <c r="D113" s="287"/>
      <c r="E113" s="287"/>
      <c r="F113" s="146" t="s">
        <v>1222</v>
      </c>
      <c r="G113" s="123">
        <v>1</v>
      </c>
      <c r="H113" s="123">
        <v>0</v>
      </c>
      <c r="I113" s="123">
        <v>0</v>
      </c>
      <c r="J113" s="123">
        <v>0</v>
      </c>
    </row>
    <row r="114" spans="1:10" ht="15.75" customHeight="1">
      <c r="A114" s="58"/>
      <c r="B114" s="271"/>
      <c r="C114" s="245" t="s">
        <v>1021</v>
      </c>
      <c r="D114" s="245"/>
      <c r="E114" s="245"/>
      <c r="F114" s="146" t="s">
        <v>1223</v>
      </c>
      <c r="G114" s="123">
        <v>28</v>
      </c>
      <c r="H114" s="123">
        <v>25</v>
      </c>
      <c r="I114" s="123">
        <v>31475</v>
      </c>
      <c r="J114" s="123">
        <v>12378</v>
      </c>
    </row>
    <row r="115" spans="1:10" ht="13.5" customHeight="1">
      <c r="A115" s="58"/>
      <c r="B115" s="270" t="s">
        <v>911</v>
      </c>
      <c r="C115" s="270"/>
      <c r="D115" s="270"/>
      <c r="E115" s="270"/>
      <c r="F115" s="155">
        <v>28</v>
      </c>
      <c r="G115" s="122">
        <v>1007</v>
      </c>
      <c r="H115" s="122">
        <v>683</v>
      </c>
      <c r="I115" s="122">
        <v>692456</v>
      </c>
      <c r="J115" s="122">
        <v>317800</v>
      </c>
    </row>
    <row r="116" spans="1:10" ht="14.25" customHeight="1">
      <c r="A116" s="58"/>
      <c r="B116" s="272" t="s">
        <v>781</v>
      </c>
      <c r="C116" s="287" t="s">
        <v>910</v>
      </c>
      <c r="D116" s="287"/>
      <c r="E116" s="287"/>
      <c r="F116" s="146" t="s">
        <v>1224</v>
      </c>
      <c r="G116" s="123">
        <v>81</v>
      </c>
      <c r="H116" s="123">
        <v>22</v>
      </c>
      <c r="I116" s="123">
        <v>0</v>
      </c>
      <c r="J116" s="123">
        <v>0</v>
      </c>
    </row>
    <row r="117" spans="1:10" ht="28.5" customHeight="1">
      <c r="A117" s="58"/>
      <c r="B117" s="273"/>
      <c r="C117" s="62" t="s">
        <v>844</v>
      </c>
      <c r="D117" s="259" t="s">
        <v>1178</v>
      </c>
      <c r="E117" s="260"/>
      <c r="F117" s="149" t="s">
        <v>912</v>
      </c>
      <c r="G117" s="125">
        <v>0</v>
      </c>
      <c r="H117" s="125">
        <v>0</v>
      </c>
      <c r="I117" s="125">
        <v>0</v>
      </c>
      <c r="J117" s="125">
        <v>0</v>
      </c>
    </row>
    <row r="118" spans="1:10" ht="15" customHeight="1">
      <c r="A118" s="58"/>
      <c r="B118" s="273"/>
      <c r="C118" s="245" t="s">
        <v>820</v>
      </c>
      <c r="D118" s="245"/>
      <c r="E118" s="245"/>
      <c r="F118" s="146" t="s">
        <v>1225</v>
      </c>
      <c r="G118" s="123">
        <v>13</v>
      </c>
      <c r="H118" s="123">
        <v>5</v>
      </c>
      <c r="I118" s="123">
        <v>0</v>
      </c>
      <c r="J118" s="123">
        <v>0</v>
      </c>
    </row>
    <row r="119" spans="1:10" ht="15.75" customHeight="1">
      <c r="A119" s="58"/>
      <c r="B119" s="273"/>
      <c r="C119" s="248" t="s">
        <v>913</v>
      </c>
      <c r="D119" s="248"/>
      <c r="E119" s="248"/>
      <c r="F119" s="146" t="s">
        <v>1226</v>
      </c>
      <c r="G119" s="123">
        <v>9</v>
      </c>
      <c r="H119" s="123">
        <v>5</v>
      </c>
      <c r="I119" s="123">
        <v>0</v>
      </c>
      <c r="J119" s="123">
        <v>0</v>
      </c>
    </row>
    <row r="120" spans="1:10" ht="28.5" customHeight="1">
      <c r="A120" s="58"/>
      <c r="B120" s="273"/>
      <c r="C120" s="248" t="s">
        <v>822</v>
      </c>
      <c r="D120" s="248"/>
      <c r="E120" s="248"/>
      <c r="F120" s="146" t="s">
        <v>1227</v>
      </c>
      <c r="G120" s="123">
        <v>20</v>
      </c>
      <c r="H120" s="123">
        <v>11</v>
      </c>
      <c r="I120" s="123">
        <v>2351</v>
      </c>
      <c r="J120" s="123">
        <v>774</v>
      </c>
    </row>
    <row r="121" spans="1:10" ht="28.5" customHeight="1">
      <c r="A121" s="58"/>
      <c r="B121" s="273"/>
      <c r="C121" s="267" t="s">
        <v>1179</v>
      </c>
      <c r="D121" s="268"/>
      <c r="E121" s="269"/>
      <c r="F121" s="149" t="s">
        <v>1228</v>
      </c>
      <c r="G121" s="125">
        <v>872</v>
      </c>
      <c r="H121" s="125">
        <v>633</v>
      </c>
      <c r="I121" s="125">
        <v>660894</v>
      </c>
      <c r="J121" s="125">
        <v>317026</v>
      </c>
    </row>
    <row r="122" spans="1:10" ht="14.25" customHeight="1">
      <c r="A122" s="58"/>
      <c r="B122" s="273"/>
      <c r="C122" s="285" t="s">
        <v>844</v>
      </c>
      <c r="D122" s="245" t="s">
        <v>914</v>
      </c>
      <c r="E122" s="245"/>
      <c r="F122" s="146" t="s">
        <v>915</v>
      </c>
      <c r="G122" s="123">
        <v>6</v>
      </c>
      <c r="H122" s="123">
        <v>4</v>
      </c>
      <c r="I122" s="123">
        <v>355</v>
      </c>
      <c r="J122" s="123">
        <v>65</v>
      </c>
    </row>
    <row r="123" spans="1:10" ht="15" customHeight="1">
      <c r="A123" s="58"/>
      <c r="B123" s="273"/>
      <c r="C123" s="285"/>
      <c r="D123" s="245" t="s">
        <v>916</v>
      </c>
      <c r="E123" s="245"/>
      <c r="F123" s="146" t="s">
        <v>917</v>
      </c>
      <c r="G123" s="123">
        <v>807</v>
      </c>
      <c r="H123" s="123">
        <v>594</v>
      </c>
      <c r="I123" s="123">
        <v>654981</v>
      </c>
      <c r="J123" s="123">
        <v>312736</v>
      </c>
    </row>
    <row r="124" spans="1:10" ht="15" customHeight="1">
      <c r="A124" s="58"/>
      <c r="B124" s="309"/>
      <c r="C124" s="246" t="s">
        <v>918</v>
      </c>
      <c r="D124" s="252" t="s">
        <v>867</v>
      </c>
      <c r="E124" s="254"/>
      <c r="F124" s="146" t="s">
        <v>919</v>
      </c>
      <c r="G124" s="123">
        <v>1</v>
      </c>
      <c r="H124" s="123">
        <v>1</v>
      </c>
      <c r="I124" s="123">
        <v>19</v>
      </c>
      <c r="J124" s="123">
        <v>19</v>
      </c>
    </row>
    <row r="125" spans="1:10" ht="13.5" customHeight="1">
      <c r="A125" s="58"/>
      <c r="B125" s="309"/>
      <c r="C125" s="274"/>
      <c r="D125" s="252" t="s">
        <v>868</v>
      </c>
      <c r="E125" s="254"/>
      <c r="F125" s="146" t="s">
        <v>920</v>
      </c>
      <c r="G125" s="123">
        <v>321</v>
      </c>
      <c r="H125" s="123">
        <v>305</v>
      </c>
      <c r="I125" s="123">
        <v>107777</v>
      </c>
      <c r="J125" s="123">
        <v>57737</v>
      </c>
    </row>
    <row r="126" spans="1:10" ht="14.25" customHeight="1">
      <c r="A126" s="58"/>
      <c r="B126" s="310"/>
      <c r="C126" s="275"/>
      <c r="D126" s="252" t="s">
        <v>869</v>
      </c>
      <c r="E126" s="254"/>
      <c r="F126" s="146" t="s">
        <v>921</v>
      </c>
      <c r="G126" s="123">
        <v>12</v>
      </c>
      <c r="H126" s="123">
        <v>9</v>
      </c>
      <c r="I126" s="123">
        <v>942</v>
      </c>
      <c r="J126" s="123">
        <v>821</v>
      </c>
    </row>
    <row r="127" spans="1:10">
      <c r="A127" s="58"/>
      <c r="B127" s="270" t="s">
        <v>922</v>
      </c>
      <c r="C127" s="270"/>
      <c r="D127" s="270"/>
      <c r="E127" s="270"/>
      <c r="F127" s="155">
        <v>29</v>
      </c>
      <c r="G127" s="122">
        <v>1</v>
      </c>
      <c r="H127" s="122">
        <v>0</v>
      </c>
      <c r="I127" s="122">
        <v>0</v>
      </c>
      <c r="J127" s="122">
        <v>0</v>
      </c>
    </row>
    <row r="128" spans="1:10" ht="13.5" customHeight="1">
      <c r="A128" s="58"/>
      <c r="B128" s="272" t="s">
        <v>781</v>
      </c>
      <c r="C128" s="259" t="s">
        <v>923</v>
      </c>
      <c r="D128" s="265"/>
      <c r="E128" s="260"/>
      <c r="F128" s="146" t="s">
        <v>1229</v>
      </c>
      <c r="G128" s="123">
        <v>0</v>
      </c>
      <c r="H128" s="123">
        <v>0</v>
      </c>
      <c r="I128" s="123">
        <v>0</v>
      </c>
      <c r="J128" s="123">
        <v>0</v>
      </c>
    </row>
    <row r="129" spans="1:10" ht="14.25" customHeight="1">
      <c r="A129" s="58"/>
      <c r="B129" s="273"/>
      <c r="C129" s="246" t="s">
        <v>844</v>
      </c>
      <c r="D129" s="252" t="s">
        <v>924</v>
      </c>
      <c r="E129" s="254"/>
      <c r="F129" s="146" t="s">
        <v>925</v>
      </c>
      <c r="G129" s="123">
        <v>0</v>
      </c>
      <c r="H129" s="123">
        <v>0</v>
      </c>
      <c r="I129" s="123">
        <v>0</v>
      </c>
      <c r="J129" s="123">
        <v>0</v>
      </c>
    </row>
    <row r="130" spans="1:10" ht="13.5" customHeight="1">
      <c r="A130" s="58"/>
      <c r="B130" s="273"/>
      <c r="C130" s="274"/>
      <c r="D130" s="252" t="s">
        <v>926</v>
      </c>
      <c r="E130" s="254"/>
      <c r="F130" s="146" t="s">
        <v>927</v>
      </c>
      <c r="G130" s="123">
        <v>0</v>
      </c>
      <c r="H130" s="123">
        <v>0</v>
      </c>
      <c r="I130" s="123">
        <v>0</v>
      </c>
      <c r="J130" s="123">
        <v>0</v>
      </c>
    </row>
    <row r="131" spans="1:10" ht="13.5" customHeight="1">
      <c r="A131" s="58"/>
      <c r="B131" s="273"/>
      <c r="C131" s="275"/>
      <c r="D131" s="252" t="s">
        <v>928</v>
      </c>
      <c r="E131" s="254"/>
      <c r="F131" s="146" t="s">
        <v>929</v>
      </c>
      <c r="G131" s="123">
        <v>0</v>
      </c>
      <c r="H131" s="123">
        <v>0</v>
      </c>
      <c r="I131" s="123">
        <v>0</v>
      </c>
      <c r="J131" s="123">
        <v>0</v>
      </c>
    </row>
    <row r="132" spans="1:10" ht="14.25" customHeight="1">
      <c r="A132" s="58"/>
      <c r="B132" s="273"/>
      <c r="C132" s="287" t="s">
        <v>910</v>
      </c>
      <c r="D132" s="287"/>
      <c r="E132" s="287"/>
      <c r="F132" s="150" t="s">
        <v>930</v>
      </c>
      <c r="G132" s="123">
        <v>0</v>
      </c>
      <c r="H132" s="123">
        <v>0</v>
      </c>
      <c r="I132" s="123">
        <v>0</v>
      </c>
      <c r="J132" s="123">
        <v>0</v>
      </c>
    </row>
    <row r="133" spans="1:10" ht="14.25" customHeight="1">
      <c r="A133" s="58"/>
      <c r="B133" s="273"/>
      <c r="C133" s="246" t="s">
        <v>844</v>
      </c>
      <c r="D133" s="252" t="s">
        <v>924</v>
      </c>
      <c r="E133" s="254"/>
      <c r="F133" s="146" t="s">
        <v>931</v>
      </c>
      <c r="G133" s="123">
        <v>0</v>
      </c>
      <c r="H133" s="123">
        <v>0</v>
      </c>
      <c r="I133" s="123">
        <v>0</v>
      </c>
      <c r="J133" s="123">
        <v>0</v>
      </c>
    </row>
    <row r="134" spans="1:10" ht="13.5" customHeight="1">
      <c r="A134" s="58"/>
      <c r="B134" s="273"/>
      <c r="C134" s="274"/>
      <c r="D134" s="252" t="s">
        <v>926</v>
      </c>
      <c r="E134" s="254"/>
      <c r="F134" s="146" t="s">
        <v>932</v>
      </c>
      <c r="G134" s="123">
        <v>0</v>
      </c>
      <c r="H134" s="123">
        <v>0</v>
      </c>
      <c r="I134" s="123">
        <v>0</v>
      </c>
      <c r="J134" s="123">
        <v>0</v>
      </c>
    </row>
    <row r="135" spans="1:10" ht="13.5" customHeight="1">
      <c r="A135" s="58"/>
      <c r="B135" s="273"/>
      <c r="C135" s="275"/>
      <c r="D135" s="252" t="s">
        <v>928</v>
      </c>
      <c r="E135" s="254"/>
      <c r="F135" s="146" t="s">
        <v>933</v>
      </c>
      <c r="G135" s="123">
        <v>0</v>
      </c>
      <c r="H135" s="123">
        <v>0</v>
      </c>
      <c r="I135" s="123">
        <v>0</v>
      </c>
      <c r="J135" s="123">
        <v>0</v>
      </c>
    </row>
    <row r="136" spans="1:10" ht="13.5" customHeight="1">
      <c r="A136" s="58"/>
      <c r="B136" s="273"/>
      <c r="C136" s="259" t="s">
        <v>934</v>
      </c>
      <c r="D136" s="265"/>
      <c r="E136" s="260"/>
      <c r="F136" s="146" t="s">
        <v>1230</v>
      </c>
      <c r="G136" s="123">
        <v>0</v>
      </c>
      <c r="H136" s="123">
        <v>0</v>
      </c>
      <c r="I136" s="123">
        <v>0</v>
      </c>
      <c r="J136" s="123">
        <v>0</v>
      </c>
    </row>
    <row r="137" spans="1:10" ht="14.25" customHeight="1">
      <c r="A137" s="58"/>
      <c r="B137" s="273"/>
      <c r="C137" s="259" t="s">
        <v>935</v>
      </c>
      <c r="D137" s="265"/>
      <c r="E137" s="260"/>
      <c r="F137" s="146" t="s">
        <v>1231</v>
      </c>
      <c r="G137" s="123">
        <v>0</v>
      </c>
      <c r="H137" s="123">
        <v>0</v>
      </c>
      <c r="I137" s="123">
        <v>0</v>
      </c>
      <c r="J137" s="123">
        <v>0</v>
      </c>
    </row>
    <row r="138" spans="1:10" ht="14.25" customHeight="1">
      <c r="A138" s="58"/>
      <c r="B138" s="273"/>
      <c r="C138" s="259" t="s">
        <v>936</v>
      </c>
      <c r="D138" s="265"/>
      <c r="E138" s="260"/>
      <c r="F138" s="146" t="s">
        <v>1232</v>
      </c>
      <c r="G138" s="123">
        <v>0</v>
      </c>
      <c r="H138" s="123">
        <v>0</v>
      </c>
      <c r="I138" s="123">
        <v>0</v>
      </c>
      <c r="J138" s="123">
        <v>0</v>
      </c>
    </row>
    <row r="139" spans="1:10" ht="15" customHeight="1">
      <c r="A139" s="58"/>
      <c r="B139" s="273"/>
      <c r="C139" s="245" t="s">
        <v>937</v>
      </c>
      <c r="D139" s="245"/>
      <c r="E139" s="245"/>
      <c r="F139" s="146" t="s">
        <v>1233</v>
      </c>
      <c r="G139" s="123">
        <v>1</v>
      </c>
      <c r="H139" s="123">
        <v>0</v>
      </c>
      <c r="I139" s="123">
        <v>0</v>
      </c>
      <c r="J139" s="123">
        <v>0</v>
      </c>
    </row>
    <row r="140" spans="1:10" ht="13.5" customHeight="1">
      <c r="A140" s="58"/>
      <c r="B140" s="273"/>
      <c r="C140" s="245" t="s">
        <v>938</v>
      </c>
      <c r="D140" s="245"/>
      <c r="E140" s="245"/>
      <c r="F140" s="146" t="s">
        <v>1234</v>
      </c>
      <c r="G140" s="123">
        <v>0</v>
      </c>
      <c r="H140" s="123">
        <v>0</v>
      </c>
      <c r="I140" s="123">
        <v>0</v>
      </c>
      <c r="J140" s="123">
        <v>0</v>
      </c>
    </row>
    <row r="141" spans="1:10" ht="15" customHeight="1">
      <c r="A141" s="58"/>
      <c r="B141" s="273"/>
      <c r="C141" s="261" t="s">
        <v>939</v>
      </c>
      <c r="D141" s="266"/>
      <c r="E141" s="262"/>
      <c r="F141" s="151" t="s">
        <v>1235</v>
      </c>
      <c r="G141" s="125">
        <v>0</v>
      </c>
      <c r="H141" s="125">
        <v>0</v>
      </c>
      <c r="I141" s="125">
        <v>0</v>
      </c>
      <c r="J141" s="125">
        <v>0</v>
      </c>
    </row>
    <row r="142" spans="1:10" ht="27.75" customHeight="1">
      <c r="A142" s="58"/>
      <c r="B142" s="273"/>
      <c r="C142" s="261" t="s">
        <v>940</v>
      </c>
      <c r="D142" s="266"/>
      <c r="E142" s="262"/>
      <c r="F142" s="149" t="s">
        <v>1236</v>
      </c>
      <c r="G142" s="125">
        <v>0</v>
      </c>
      <c r="H142" s="125">
        <v>0</v>
      </c>
      <c r="I142" s="125">
        <v>0</v>
      </c>
      <c r="J142" s="125">
        <v>0</v>
      </c>
    </row>
    <row r="143" spans="1:10" ht="27" customHeight="1">
      <c r="A143" s="58"/>
      <c r="B143" s="273"/>
      <c r="C143" s="267" t="s">
        <v>941</v>
      </c>
      <c r="D143" s="268"/>
      <c r="E143" s="269"/>
      <c r="F143" s="149" t="s">
        <v>1237</v>
      </c>
      <c r="G143" s="125">
        <v>0</v>
      </c>
      <c r="H143" s="125">
        <v>0</v>
      </c>
      <c r="I143" s="125">
        <v>0</v>
      </c>
      <c r="J143" s="125">
        <v>0</v>
      </c>
    </row>
    <row r="144" spans="1:10" ht="14.25" customHeight="1">
      <c r="A144" s="58"/>
      <c r="B144" s="270" t="s">
        <v>942</v>
      </c>
      <c r="C144" s="270"/>
      <c r="D144" s="270"/>
      <c r="E144" s="270"/>
      <c r="F144" s="155">
        <v>30</v>
      </c>
      <c r="G144" s="122">
        <v>1</v>
      </c>
      <c r="H144" s="122">
        <v>0</v>
      </c>
      <c r="I144" s="122">
        <v>0</v>
      </c>
      <c r="J144" s="122">
        <v>0</v>
      </c>
    </row>
    <row r="145" spans="1:10" ht="14.25" customHeight="1">
      <c r="A145" s="58"/>
      <c r="B145" s="271" t="s">
        <v>781</v>
      </c>
      <c r="C145" s="245" t="s">
        <v>943</v>
      </c>
      <c r="D145" s="245"/>
      <c r="E145" s="245"/>
      <c r="F145" s="146" t="s">
        <v>1238</v>
      </c>
      <c r="G145" s="123">
        <v>0</v>
      </c>
      <c r="H145" s="123">
        <v>0</v>
      </c>
      <c r="I145" s="123">
        <v>0</v>
      </c>
      <c r="J145" s="123">
        <v>0</v>
      </c>
    </row>
    <row r="146" spans="1:10" ht="14.25" customHeight="1">
      <c r="A146" s="58"/>
      <c r="B146" s="271"/>
      <c r="C146" s="245" t="s">
        <v>944</v>
      </c>
      <c r="D146" s="245"/>
      <c r="E146" s="245"/>
      <c r="F146" s="146" t="s">
        <v>945</v>
      </c>
      <c r="G146" s="123">
        <v>1</v>
      </c>
      <c r="H146" s="123">
        <v>0</v>
      </c>
      <c r="I146" s="123">
        <v>0</v>
      </c>
      <c r="J146" s="123">
        <v>0</v>
      </c>
    </row>
    <row r="147" spans="1:10" ht="14.25" customHeight="1">
      <c r="A147" s="58"/>
      <c r="B147" s="271"/>
      <c r="C147" s="245" t="s">
        <v>928</v>
      </c>
      <c r="D147" s="245"/>
      <c r="E147" s="245"/>
      <c r="F147" s="146" t="s">
        <v>1239</v>
      </c>
      <c r="G147" s="123">
        <v>0</v>
      </c>
      <c r="H147" s="123">
        <v>0</v>
      </c>
      <c r="I147" s="123">
        <v>0</v>
      </c>
      <c r="J147" s="123">
        <v>0</v>
      </c>
    </row>
    <row r="148" spans="1:10" ht="54.75" customHeight="1">
      <c r="A148" s="58"/>
      <c r="B148" s="308" t="s">
        <v>1128</v>
      </c>
      <c r="C148" s="308"/>
      <c r="D148" s="308"/>
      <c r="E148" s="308"/>
      <c r="F148" s="155">
        <v>31</v>
      </c>
      <c r="G148" s="122">
        <v>944</v>
      </c>
      <c r="H148" s="122">
        <v>395</v>
      </c>
      <c r="I148" s="122">
        <v>21</v>
      </c>
      <c r="J148" s="122">
        <v>21</v>
      </c>
    </row>
    <row r="149" spans="1:10" ht="14.25" customHeight="1">
      <c r="A149" s="58"/>
      <c r="B149" s="271" t="s">
        <v>781</v>
      </c>
      <c r="C149" s="245" t="s">
        <v>943</v>
      </c>
      <c r="D149" s="245"/>
      <c r="E149" s="245"/>
      <c r="F149" s="146" t="s">
        <v>1240</v>
      </c>
      <c r="G149" s="123">
        <v>273</v>
      </c>
      <c r="H149" s="123">
        <v>67</v>
      </c>
      <c r="I149" s="123">
        <v>5</v>
      </c>
      <c r="J149" s="123">
        <v>5</v>
      </c>
    </row>
    <row r="150" spans="1:10" ht="14.25" customHeight="1">
      <c r="A150" s="58"/>
      <c r="B150" s="271"/>
      <c r="C150" s="285" t="s">
        <v>844</v>
      </c>
      <c r="D150" s="245" t="s">
        <v>946</v>
      </c>
      <c r="E150" s="245"/>
      <c r="F150" s="146" t="s">
        <v>1241</v>
      </c>
      <c r="G150" s="123">
        <v>129</v>
      </c>
      <c r="H150" s="123">
        <v>47</v>
      </c>
      <c r="I150" s="123">
        <v>0</v>
      </c>
      <c r="J150" s="123">
        <v>0</v>
      </c>
    </row>
    <row r="151" spans="1:10" ht="14.25" customHeight="1">
      <c r="A151" s="58"/>
      <c r="B151" s="271"/>
      <c r="C151" s="285"/>
      <c r="D151" s="245" t="s">
        <v>947</v>
      </c>
      <c r="E151" s="245"/>
      <c r="F151" s="146" t="s">
        <v>1242</v>
      </c>
      <c r="G151" s="123">
        <v>135</v>
      </c>
      <c r="H151" s="123">
        <v>12</v>
      </c>
      <c r="I151" s="123">
        <v>0</v>
      </c>
      <c r="J151" s="123">
        <v>0</v>
      </c>
    </row>
    <row r="152" spans="1:10" ht="13.5" customHeight="1">
      <c r="A152" s="58"/>
      <c r="B152" s="271"/>
      <c r="C152" s="245" t="s">
        <v>944</v>
      </c>
      <c r="D152" s="245"/>
      <c r="E152" s="245"/>
      <c r="F152" s="146" t="s">
        <v>948</v>
      </c>
      <c r="G152" s="123">
        <v>308</v>
      </c>
      <c r="H152" s="123">
        <v>64</v>
      </c>
      <c r="I152" s="123">
        <v>0</v>
      </c>
      <c r="J152" s="123">
        <v>0</v>
      </c>
    </row>
    <row r="153" spans="1:10" ht="13.5" customHeight="1">
      <c r="A153" s="58"/>
      <c r="B153" s="271"/>
      <c r="C153" s="245" t="s">
        <v>928</v>
      </c>
      <c r="D153" s="245"/>
      <c r="E153" s="245"/>
      <c r="F153" s="146" t="s">
        <v>1243</v>
      </c>
      <c r="G153" s="123">
        <v>83</v>
      </c>
      <c r="H153" s="123">
        <v>28</v>
      </c>
      <c r="I153" s="123">
        <v>0</v>
      </c>
      <c r="J153" s="123">
        <v>0</v>
      </c>
    </row>
    <row r="154" spans="1:10" ht="14.25" customHeight="1">
      <c r="A154" s="58"/>
      <c r="B154" s="271"/>
      <c r="C154" s="245" t="s">
        <v>949</v>
      </c>
      <c r="D154" s="245"/>
      <c r="E154" s="245"/>
      <c r="F154" s="146" t="s">
        <v>950</v>
      </c>
      <c r="G154" s="123">
        <v>277</v>
      </c>
      <c r="H154" s="123">
        <v>233</v>
      </c>
      <c r="I154" s="123">
        <v>16</v>
      </c>
      <c r="J154" s="123">
        <v>16</v>
      </c>
    </row>
    <row r="155" spans="1:10" ht="13.5" customHeight="1">
      <c r="A155" s="58"/>
      <c r="B155" s="271"/>
      <c r="C155" s="112" t="s">
        <v>844</v>
      </c>
      <c r="D155" s="245" t="s">
        <v>951</v>
      </c>
      <c r="E155" s="245"/>
      <c r="F155" s="147" t="s">
        <v>952</v>
      </c>
      <c r="G155" s="123">
        <v>274</v>
      </c>
      <c r="H155" s="123">
        <v>232</v>
      </c>
      <c r="I155" s="123">
        <v>16</v>
      </c>
      <c r="J155" s="123">
        <v>16</v>
      </c>
    </row>
    <row r="156" spans="1:10" ht="26.25" customHeight="1">
      <c r="A156" s="58"/>
      <c r="B156" s="308" t="s">
        <v>953</v>
      </c>
      <c r="C156" s="308"/>
      <c r="D156" s="308"/>
      <c r="E156" s="308"/>
      <c r="F156" s="155">
        <v>32</v>
      </c>
      <c r="G156" s="122">
        <v>1853</v>
      </c>
      <c r="H156" s="122">
        <v>1352</v>
      </c>
      <c r="I156" s="128"/>
      <c r="J156" s="122">
        <v>55239</v>
      </c>
    </row>
    <row r="157" spans="1:10" ht="27.75" customHeight="1">
      <c r="A157" s="58"/>
      <c r="B157" s="272" t="s">
        <v>781</v>
      </c>
      <c r="C157" s="280" t="s">
        <v>954</v>
      </c>
      <c r="D157" s="307"/>
      <c r="E157" s="286"/>
      <c r="F157" s="146" t="s">
        <v>955</v>
      </c>
      <c r="G157" s="123">
        <v>439</v>
      </c>
      <c r="H157" s="123">
        <v>211</v>
      </c>
      <c r="I157" s="128"/>
      <c r="J157" s="128"/>
    </row>
    <row r="158" spans="1:10" ht="15.75" customHeight="1">
      <c r="A158" s="58"/>
      <c r="B158" s="273"/>
      <c r="C158" s="272" t="s">
        <v>844</v>
      </c>
      <c r="D158" s="252" t="s">
        <v>956</v>
      </c>
      <c r="E158" s="254"/>
      <c r="F158" s="147" t="s">
        <v>957</v>
      </c>
      <c r="G158" s="123">
        <v>13</v>
      </c>
      <c r="H158" s="123">
        <v>3</v>
      </c>
      <c r="I158" s="128"/>
      <c r="J158" s="128"/>
    </row>
    <row r="159" spans="1:10" ht="14.25" customHeight="1">
      <c r="A159" s="58"/>
      <c r="B159" s="273"/>
      <c r="C159" s="273"/>
      <c r="D159" s="252" t="s">
        <v>958</v>
      </c>
      <c r="E159" s="254"/>
      <c r="F159" s="147" t="s">
        <v>959</v>
      </c>
      <c r="G159" s="123">
        <v>21</v>
      </c>
      <c r="H159" s="123">
        <v>10</v>
      </c>
      <c r="I159" s="128"/>
      <c r="J159" s="128"/>
    </row>
    <row r="160" spans="1:10" ht="12.75" customHeight="1">
      <c r="A160" s="58"/>
      <c r="B160" s="273"/>
      <c r="C160" s="273"/>
      <c r="D160" s="252" t="s">
        <v>946</v>
      </c>
      <c r="E160" s="254"/>
      <c r="F160" s="147" t="s">
        <v>960</v>
      </c>
      <c r="G160" s="123">
        <v>26</v>
      </c>
      <c r="H160" s="123">
        <v>17</v>
      </c>
      <c r="I160" s="128"/>
      <c r="J160" s="128"/>
    </row>
    <row r="161" spans="1:10" ht="17.25" customHeight="1">
      <c r="A161" s="58"/>
      <c r="B161" s="273"/>
      <c r="C161" s="273"/>
      <c r="D161" s="280" t="s">
        <v>961</v>
      </c>
      <c r="E161" s="286"/>
      <c r="F161" s="147" t="s">
        <v>962</v>
      </c>
      <c r="G161" s="123">
        <v>5</v>
      </c>
      <c r="H161" s="123">
        <v>1</v>
      </c>
      <c r="I161" s="128"/>
      <c r="J161" s="128"/>
    </row>
    <row r="162" spans="1:10" ht="27.75" customHeight="1">
      <c r="A162" s="58"/>
      <c r="B162" s="273"/>
      <c r="C162" s="273"/>
      <c r="D162" s="280" t="s">
        <v>963</v>
      </c>
      <c r="E162" s="286"/>
      <c r="F162" s="147" t="s">
        <v>964</v>
      </c>
      <c r="G162" s="123">
        <v>2</v>
      </c>
      <c r="H162" s="123">
        <v>1</v>
      </c>
      <c r="I162" s="128"/>
      <c r="J162" s="128"/>
    </row>
    <row r="163" spans="1:10" ht="15.75" customHeight="1">
      <c r="A163" s="58"/>
      <c r="B163" s="273"/>
      <c r="C163" s="273"/>
      <c r="D163" s="280" t="s">
        <v>1129</v>
      </c>
      <c r="E163" s="286"/>
      <c r="F163" s="147" t="s">
        <v>965</v>
      </c>
      <c r="G163" s="123">
        <v>0</v>
      </c>
      <c r="H163" s="123">
        <v>0</v>
      </c>
      <c r="I163" s="128"/>
      <c r="J163" s="128"/>
    </row>
    <row r="164" spans="1:10" ht="27.75" customHeight="1">
      <c r="A164" s="58"/>
      <c r="B164" s="273"/>
      <c r="C164" s="273"/>
      <c r="D164" s="311" t="s">
        <v>1130</v>
      </c>
      <c r="E164" s="312"/>
      <c r="F164" s="147" t="s">
        <v>966</v>
      </c>
      <c r="G164" s="123">
        <v>0</v>
      </c>
      <c r="H164" s="123">
        <v>0</v>
      </c>
      <c r="I164" s="128"/>
      <c r="J164" s="128"/>
    </row>
    <row r="165" spans="1:10" ht="15.75" customHeight="1">
      <c r="A165" s="58"/>
      <c r="B165" s="273"/>
      <c r="C165" s="273"/>
      <c r="D165" s="311" t="s">
        <v>947</v>
      </c>
      <c r="E165" s="312"/>
      <c r="F165" s="147" t="s">
        <v>1131</v>
      </c>
      <c r="G165" s="123">
        <v>8</v>
      </c>
      <c r="H165" s="123">
        <v>1</v>
      </c>
      <c r="I165" s="128"/>
      <c r="J165" s="128"/>
    </row>
    <row r="166" spans="1:10" ht="13.5" customHeight="1">
      <c r="A166" s="58"/>
      <c r="B166" s="273"/>
      <c r="C166" s="288"/>
      <c r="D166" s="311" t="s">
        <v>1132</v>
      </c>
      <c r="E166" s="312"/>
      <c r="F166" s="147" t="s">
        <v>1133</v>
      </c>
      <c r="G166" s="123">
        <v>1</v>
      </c>
      <c r="H166" s="123">
        <v>1</v>
      </c>
      <c r="I166" s="128"/>
      <c r="J166" s="128"/>
    </row>
    <row r="167" spans="1:10" ht="13.5" customHeight="1">
      <c r="A167" s="58"/>
      <c r="B167" s="273"/>
      <c r="C167" s="252" t="s">
        <v>967</v>
      </c>
      <c r="D167" s="253"/>
      <c r="E167" s="254"/>
      <c r="F167" s="146" t="s">
        <v>968</v>
      </c>
      <c r="G167" s="123">
        <v>1414</v>
      </c>
      <c r="H167" s="123">
        <v>1141</v>
      </c>
      <c r="I167" s="128"/>
      <c r="J167" s="123">
        <v>55239</v>
      </c>
    </row>
    <row r="168" spans="1:10" ht="32.25" customHeight="1">
      <c r="A168" s="58"/>
      <c r="B168" s="273"/>
      <c r="C168" s="272" t="s">
        <v>844</v>
      </c>
      <c r="D168" s="280" t="s">
        <v>969</v>
      </c>
      <c r="E168" s="286"/>
      <c r="F168" s="147" t="s">
        <v>970</v>
      </c>
      <c r="G168" s="123">
        <v>659</v>
      </c>
      <c r="H168" s="123">
        <v>557</v>
      </c>
      <c r="I168" s="129"/>
      <c r="J168" s="123">
        <v>40203</v>
      </c>
    </row>
    <row r="169" spans="1:10" ht="41.25" customHeight="1">
      <c r="A169" s="58"/>
      <c r="B169" s="273"/>
      <c r="C169" s="273"/>
      <c r="D169" s="280" t="s">
        <v>971</v>
      </c>
      <c r="E169" s="286"/>
      <c r="F169" s="147" t="s">
        <v>972</v>
      </c>
      <c r="G169" s="123">
        <v>230</v>
      </c>
      <c r="H169" s="123">
        <v>192</v>
      </c>
      <c r="I169" s="129"/>
      <c r="J169" s="123">
        <v>2682</v>
      </c>
    </row>
    <row r="170" spans="1:10" ht="15" customHeight="1">
      <c r="A170" s="58"/>
      <c r="B170" s="273"/>
      <c r="C170" s="273"/>
      <c r="D170" s="280" t="s">
        <v>973</v>
      </c>
      <c r="E170" s="286"/>
      <c r="F170" s="147" t="s">
        <v>974</v>
      </c>
      <c r="G170" s="123">
        <v>59</v>
      </c>
      <c r="H170" s="123">
        <v>51</v>
      </c>
      <c r="I170" s="129"/>
      <c r="J170" s="123">
        <v>1860</v>
      </c>
    </row>
    <row r="171" spans="1:10" ht="15.75" customHeight="1">
      <c r="A171" s="58"/>
      <c r="B171" s="273"/>
      <c r="C171" s="273"/>
      <c r="D171" s="311" t="s">
        <v>975</v>
      </c>
      <c r="E171" s="312"/>
      <c r="F171" s="147" t="s">
        <v>976</v>
      </c>
      <c r="G171" s="123">
        <v>148</v>
      </c>
      <c r="H171" s="123">
        <v>63</v>
      </c>
      <c r="I171" s="129"/>
      <c r="J171" s="123">
        <v>455</v>
      </c>
    </row>
    <row r="172" spans="1:10" ht="57.75" customHeight="1">
      <c r="A172" s="58"/>
      <c r="B172" s="273"/>
      <c r="C172" s="273"/>
      <c r="D172" s="267" t="s">
        <v>1134</v>
      </c>
      <c r="E172" s="269"/>
      <c r="F172" s="148" t="s">
        <v>977</v>
      </c>
      <c r="G172" s="125">
        <v>85</v>
      </c>
      <c r="H172" s="125">
        <v>70</v>
      </c>
      <c r="I172" s="130"/>
      <c r="J172" s="125">
        <v>3630</v>
      </c>
    </row>
    <row r="173" spans="1:10" ht="27" customHeight="1">
      <c r="A173" s="58"/>
      <c r="B173" s="273"/>
      <c r="C173" s="273"/>
      <c r="D173" s="280" t="s">
        <v>978</v>
      </c>
      <c r="E173" s="286"/>
      <c r="F173" s="147" t="s">
        <v>979</v>
      </c>
      <c r="G173" s="123">
        <v>0</v>
      </c>
      <c r="H173" s="123">
        <v>0</v>
      </c>
      <c r="I173" s="129"/>
      <c r="J173" s="123">
        <v>0</v>
      </c>
    </row>
    <row r="174" spans="1:10" ht="29.25" customHeight="1">
      <c r="A174" s="58"/>
      <c r="B174" s="273"/>
      <c r="C174" s="273"/>
      <c r="D174" s="261" t="s">
        <v>698</v>
      </c>
      <c r="E174" s="262"/>
      <c r="F174" s="147" t="s">
        <v>699</v>
      </c>
      <c r="G174" s="123">
        <v>3</v>
      </c>
      <c r="H174" s="123">
        <v>3</v>
      </c>
      <c r="I174" s="129"/>
      <c r="J174" s="123">
        <v>60</v>
      </c>
    </row>
    <row r="175" spans="1:10" ht="39.75" customHeight="1">
      <c r="A175" s="58"/>
      <c r="B175" s="273"/>
      <c r="C175" s="288"/>
      <c r="D175" s="261" t="s">
        <v>1135</v>
      </c>
      <c r="E175" s="262"/>
      <c r="F175" s="147" t="s">
        <v>702</v>
      </c>
      <c r="G175" s="123">
        <v>0</v>
      </c>
      <c r="H175" s="123">
        <v>0</v>
      </c>
      <c r="I175" s="129"/>
      <c r="J175" s="123">
        <v>0</v>
      </c>
    </row>
    <row r="176" spans="1:10" ht="26.25" customHeight="1">
      <c r="A176" s="58"/>
      <c r="B176" s="288"/>
      <c r="C176" s="62" t="s">
        <v>700</v>
      </c>
      <c r="D176" s="261" t="s">
        <v>701</v>
      </c>
      <c r="E176" s="262"/>
      <c r="F176" s="147" t="s">
        <v>1136</v>
      </c>
      <c r="G176" s="123">
        <v>22</v>
      </c>
      <c r="H176" s="123">
        <v>20</v>
      </c>
      <c r="I176" s="129"/>
      <c r="J176" s="123">
        <v>20</v>
      </c>
    </row>
    <row r="177" spans="1:10" ht="24.75" customHeight="1">
      <c r="A177" s="58"/>
      <c r="B177" s="308" t="s">
        <v>703</v>
      </c>
      <c r="C177" s="308"/>
      <c r="D177" s="308"/>
      <c r="E177" s="308"/>
      <c r="F177" s="155">
        <v>33</v>
      </c>
      <c r="G177" s="122">
        <v>10145</v>
      </c>
      <c r="H177" s="122">
        <v>9914</v>
      </c>
      <c r="I177" s="122">
        <v>22517</v>
      </c>
      <c r="J177" s="122">
        <v>17018</v>
      </c>
    </row>
    <row r="178" spans="1:10" ht="15" customHeight="1">
      <c r="A178" s="58"/>
      <c r="B178" s="272" t="s">
        <v>781</v>
      </c>
      <c r="C178" s="290" t="s">
        <v>1137</v>
      </c>
      <c r="D178" s="290"/>
      <c r="E178" s="290"/>
      <c r="F178" s="147" t="s">
        <v>704</v>
      </c>
      <c r="G178" s="123">
        <v>10134</v>
      </c>
      <c r="H178" s="123">
        <v>9909</v>
      </c>
      <c r="I178" s="123">
        <v>22255</v>
      </c>
      <c r="J178" s="123">
        <v>16978</v>
      </c>
    </row>
    <row r="179" spans="1:10" ht="14.25" customHeight="1">
      <c r="A179" s="58"/>
      <c r="B179" s="288"/>
      <c r="C179" s="313" t="s">
        <v>1138</v>
      </c>
      <c r="D179" s="314"/>
      <c r="E179" s="315"/>
      <c r="F179" s="147" t="s">
        <v>1139</v>
      </c>
      <c r="G179" s="123">
        <v>7</v>
      </c>
      <c r="H179" s="123">
        <v>2</v>
      </c>
      <c r="I179" s="123">
        <v>247</v>
      </c>
      <c r="J179" s="123">
        <v>26</v>
      </c>
    </row>
    <row r="180" spans="1:10" ht="15" customHeight="1">
      <c r="A180" s="58"/>
      <c r="B180" s="270" t="s">
        <v>705</v>
      </c>
      <c r="C180" s="270"/>
      <c r="D180" s="270"/>
      <c r="E180" s="270"/>
      <c r="F180" s="155">
        <v>34</v>
      </c>
      <c r="G180" s="122">
        <v>95</v>
      </c>
      <c r="H180" s="122">
        <v>61</v>
      </c>
      <c r="I180" s="122">
        <v>4508</v>
      </c>
      <c r="J180" s="122">
        <v>2904</v>
      </c>
    </row>
    <row r="181" spans="1:10" ht="15.75" customHeight="1">
      <c r="A181" s="58"/>
      <c r="B181" s="270" t="s">
        <v>706</v>
      </c>
      <c r="C181" s="270"/>
      <c r="D181" s="270"/>
      <c r="E181" s="270"/>
      <c r="F181" s="155">
        <v>35</v>
      </c>
      <c r="G181" s="122">
        <v>11</v>
      </c>
      <c r="H181" s="122">
        <v>4</v>
      </c>
      <c r="I181" s="129"/>
      <c r="J181" s="129"/>
    </row>
    <row r="182" spans="1:10" ht="14.25" customHeight="1">
      <c r="A182" s="58"/>
      <c r="B182" s="270" t="s">
        <v>707</v>
      </c>
      <c r="C182" s="270"/>
      <c r="D182" s="270"/>
      <c r="E182" s="270"/>
      <c r="F182" s="155">
        <v>36</v>
      </c>
      <c r="G182" s="128"/>
      <c r="H182" s="128"/>
      <c r="I182" s="128"/>
      <c r="J182" s="128"/>
    </row>
    <row r="183" spans="1:10" ht="14.25" customHeight="1">
      <c r="A183" s="58"/>
      <c r="B183" s="270" t="s">
        <v>708</v>
      </c>
      <c r="C183" s="270"/>
      <c r="D183" s="270"/>
      <c r="E183" s="270"/>
      <c r="F183" s="155">
        <v>37</v>
      </c>
      <c r="G183" s="122">
        <v>0</v>
      </c>
      <c r="H183" s="122">
        <v>0</v>
      </c>
      <c r="I183" s="122">
        <v>0</v>
      </c>
      <c r="J183" s="122">
        <v>0</v>
      </c>
    </row>
    <row r="184" spans="1:10" ht="24.75" customHeight="1">
      <c r="A184" s="58"/>
      <c r="B184" s="308" t="s">
        <v>709</v>
      </c>
      <c r="C184" s="308"/>
      <c r="D184" s="308"/>
      <c r="E184" s="308"/>
      <c r="F184" s="155">
        <v>38</v>
      </c>
      <c r="G184" s="122">
        <v>7</v>
      </c>
      <c r="H184" s="122">
        <v>5</v>
      </c>
      <c r="I184" s="122">
        <v>1597803</v>
      </c>
      <c r="J184" s="122">
        <v>1597803</v>
      </c>
    </row>
    <row r="185" spans="1:10" ht="27" customHeight="1">
      <c r="A185" s="58"/>
      <c r="B185" s="308" t="s">
        <v>710</v>
      </c>
      <c r="C185" s="308"/>
      <c r="D185" s="308"/>
      <c r="E185" s="308"/>
      <c r="F185" s="155">
        <v>39</v>
      </c>
      <c r="G185" s="122">
        <v>15</v>
      </c>
      <c r="H185" s="122">
        <v>9</v>
      </c>
      <c r="I185" s="122">
        <v>267651</v>
      </c>
      <c r="J185" s="122">
        <v>194200</v>
      </c>
    </row>
    <row r="186" spans="1:10" ht="27" customHeight="1">
      <c r="A186" s="58"/>
      <c r="B186" s="316" t="s">
        <v>711</v>
      </c>
      <c r="C186" s="317"/>
      <c r="D186" s="317"/>
      <c r="E186" s="318"/>
      <c r="F186" s="157">
        <v>40</v>
      </c>
      <c r="G186" s="126">
        <v>28081</v>
      </c>
      <c r="H186" s="126">
        <v>23062</v>
      </c>
      <c r="I186" s="126">
        <v>22832067</v>
      </c>
      <c r="J186" s="126">
        <v>11548710</v>
      </c>
    </row>
    <row r="187" spans="1:10" ht="13.5" customHeight="1">
      <c r="A187" s="58"/>
      <c r="B187" s="272" t="s">
        <v>781</v>
      </c>
      <c r="C187" s="245" t="s">
        <v>712</v>
      </c>
      <c r="D187" s="245"/>
      <c r="E187" s="245"/>
      <c r="F187" s="147" t="s">
        <v>713</v>
      </c>
      <c r="G187" s="123">
        <v>209</v>
      </c>
      <c r="H187" s="123">
        <v>183</v>
      </c>
      <c r="I187" s="123">
        <v>1631001</v>
      </c>
      <c r="J187" s="123">
        <v>99855</v>
      </c>
    </row>
    <row r="188" spans="1:10" ht="14.25" customHeight="1">
      <c r="A188" s="58"/>
      <c r="B188" s="273"/>
      <c r="C188" s="272" t="s">
        <v>844</v>
      </c>
      <c r="D188" s="245" t="s">
        <v>714</v>
      </c>
      <c r="E188" s="245"/>
      <c r="F188" s="147" t="s">
        <v>715</v>
      </c>
      <c r="G188" s="123">
        <v>1</v>
      </c>
      <c r="H188" s="123">
        <v>1</v>
      </c>
      <c r="I188" s="123">
        <v>15</v>
      </c>
      <c r="J188" s="123">
        <v>15</v>
      </c>
    </row>
    <row r="189" spans="1:10" ht="14.25" customHeight="1">
      <c r="A189" s="58"/>
      <c r="B189" s="273"/>
      <c r="C189" s="273"/>
      <c r="D189" s="245" t="s">
        <v>716</v>
      </c>
      <c r="E189" s="245"/>
      <c r="F189" s="147" t="s">
        <v>717</v>
      </c>
      <c r="G189" s="123">
        <v>3</v>
      </c>
      <c r="H189" s="123">
        <v>0</v>
      </c>
      <c r="I189" s="123">
        <v>6753</v>
      </c>
      <c r="J189" s="123">
        <v>0</v>
      </c>
    </row>
    <row r="190" spans="1:10" ht="27.75" customHeight="1">
      <c r="A190" s="58"/>
      <c r="B190" s="273"/>
      <c r="C190" s="273"/>
      <c r="D190" s="267" t="s">
        <v>718</v>
      </c>
      <c r="E190" s="269"/>
      <c r="F190" s="152" t="s">
        <v>719</v>
      </c>
      <c r="G190" s="125">
        <v>0</v>
      </c>
      <c r="H190" s="125">
        <v>0</v>
      </c>
      <c r="I190" s="125">
        <v>0</v>
      </c>
      <c r="J190" s="125">
        <v>0</v>
      </c>
    </row>
    <row r="191" spans="1:10" ht="15" customHeight="1">
      <c r="A191" s="58"/>
      <c r="B191" s="273"/>
      <c r="C191" s="245" t="s">
        <v>720</v>
      </c>
      <c r="D191" s="245"/>
      <c r="E191" s="245"/>
      <c r="F191" s="147" t="s">
        <v>721</v>
      </c>
      <c r="G191" s="123">
        <v>241</v>
      </c>
      <c r="H191" s="123">
        <v>210</v>
      </c>
      <c r="I191" s="123">
        <v>50</v>
      </c>
      <c r="J191" s="123">
        <v>1784</v>
      </c>
    </row>
    <row r="192" spans="1:10" ht="13.5" customHeight="1">
      <c r="A192" s="58"/>
      <c r="B192" s="273"/>
      <c r="C192" s="245" t="s">
        <v>1140</v>
      </c>
      <c r="D192" s="245"/>
      <c r="E192" s="245"/>
      <c r="F192" s="147" t="s">
        <v>1141</v>
      </c>
      <c r="G192" s="127">
        <v>219</v>
      </c>
      <c r="H192" s="127">
        <v>45</v>
      </c>
      <c r="I192" s="127">
        <v>16629</v>
      </c>
      <c r="J192" s="127">
        <v>12493</v>
      </c>
    </row>
    <row r="193" spans="1:10" ht="15" customHeight="1">
      <c r="A193" s="58"/>
      <c r="B193" s="273"/>
      <c r="C193" s="245" t="s">
        <v>1142</v>
      </c>
      <c r="D193" s="245"/>
      <c r="E193" s="245"/>
      <c r="F193" s="147" t="s">
        <v>1143</v>
      </c>
      <c r="G193" s="123">
        <v>0</v>
      </c>
      <c r="H193" s="123">
        <v>0</v>
      </c>
      <c r="I193" s="123">
        <v>0</v>
      </c>
      <c r="J193" s="123">
        <v>0</v>
      </c>
    </row>
    <row r="194" spans="1:10" ht="15" customHeight="1">
      <c r="A194" s="59"/>
      <c r="B194" s="288"/>
      <c r="C194" s="245" t="s">
        <v>1144</v>
      </c>
      <c r="D194" s="245"/>
      <c r="E194" s="245"/>
      <c r="F194" s="147" t="s">
        <v>1145</v>
      </c>
      <c r="G194" s="123">
        <v>0</v>
      </c>
      <c r="H194" s="123">
        <v>0</v>
      </c>
      <c r="I194" s="123">
        <v>0</v>
      </c>
      <c r="J194" s="123">
        <v>0</v>
      </c>
    </row>
  </sheetData>
  <mergeCells count="231">
    <mergeCell ref="C191:E191"/>
    <mergeCell ref="C193:E193"/>
    <mergeCell ref="C192:E192"/>
    <mergeCell ref="B184:E184"/>
    <mergeCell ref="B185:E185"/>
    <mergeCell ref="B186:E186"/>
    <mergeCell ref="B187:B194"/>
    <mergeCell ref="C187:E187"/>
    <mergeCell ref="C188:C190"/>
    <mergeCell ref="D188:E188"/>
    <mergeCell ref="D189:E189"/>
    <mergeCell ref="C194:E194"/>
    <mergeCell ref="D170:E170"/>
    <mergeCell ref="B180:E180"/>
    <mergeCell ref="B181:E181"/>
    <mergeCell ref="B182:E182"/>
    <mergeCell ref="B183:E183"/>
    <mergeCell ref="D190:E190"/>
    <mergeCell ref="D171:E171"/>
    <mergeCell ref="D176:E176"/>
    <mergeCell ref="B177:E177"/>
    <mergeCell ref="B178:B179"/>
    <mergeCell ref="C178:E178"/>
    <mergeCell ref="C179:E179"/>
    <mergeCell ref="C168:C175"/>
    <mergeCell ref="D168:E168"/>
    <mergeCell ref="D174:E174"/>
    <mergeCell ref="D175:E175"/>
    <mergeCell ref="D161:E161"/>
    <mergeCell ref="D162:E162"/>
    <mergeCell ref="D163:E163"/>
    <mergeCell ref="D173:E173"/>
    <mergeCell ref="D172:E172"/>
    <mergeCell ref="D164:E164"/>
    <mergeCell ref="D165:E165"/>
    <mergeCell ref="D166:E166"/>
    <mergeCell ref="C167:E167"/>
    <mergeCell ref="D169:E169"/>
    <mergeCell ref="C153:E153"/>
    <mergeCell ref="C154:E154"/>
    <mergeCell ref="D151:E151"/>
    <mergeCell ref="D155:E155"/>
    <mergeCell ref="B156:E156"/>
    <mergeCell ref="B157:B176"/>
    <mergeCell ref="C157:E157"/>
    <mergeCell ref="C158:C166"/>
    <mergeCell ref="D159:E159"/>
    <mergeCell ref="D160:E160"/>
    <mergeCell ref="B127:E127"/>
    <mergeCell ref="C128:E128"/>
    <mergeCell ref="D131:E131"/>
    <mergeCell ref="C147:E147"/>
    <mergeCell ref="B148:E148"/>
    <mergeCell ref="B149:B155"/>
    <mergeCell ref="C149:E149"/>
    <mergeCell ref="C150:C151"/>
    <mergeCell ref="D150:E150"/>
    <mergeCell ref="C152:E152"/>
    <mergeCell ref="C122:C123"/>
    <mergeCell ref="D123:E123"/>
    <mergeCell ref="C124:C126"/>
    <mergeCell ref="D124:E124"/>
    <mergeCell ref="D133:E133"/>
    <mergeCell ref="D134:E134"/>
    <mergeCell ref="C132:E132"/>
    <mergeCell ref="D125:E125"/>
    <mergeCell ref="D126:E126"/>
    <mergeCell ref="C133:C135"/>
    <mergeCell ref="B113:B114"/>
    <mergeCell ref="C113:E113"/>
    <mergeCell ref="C114:E114"/>
    <mergeCell ref="C110:E110"/>
    <mergeCell ref="D129:E129"/>
    <mergeCell ref="D130:E130"/>
    <mergeCell ref="B115:E115"/>
    <mergeCell ref="B116:B126"/>
    <mergeCell ref="C116:E116"/>
    <mergeCell ref="C121:E121"/>
    <mergeCell ref="B107:E107"/>
    <mergeCell ref="B108:B111"/>
    <mergeCell ref="C111:E111"/>
    <mergeCell ref="B112:E112"/>
    <mergeCell ref="C108:E108"/>
    <mergeCell ref="C109:E109"/>
    <mergeCell ref="B99:B106"/>
    <mergeCell ref="D101:E101"/>
    <mergeCell ref="D103:E103"/>
    <mergeCell ref="C104:E104"/>
    <mergeCell ref="D105:E105"/>
    <mergeCell ref="C106:E106"/>
    <mergeCell ref="C102:E102"/>
    <mergeCell ref="C99:E99"/>
    <mergeCell ref="C100:E100"/>
    <mergeCell ref="C74:E74"/>
    <mergeCell ref="B83:E83"/>
    <mergeCell ref="B74:B82"/>
    <mergeCell ref="C75:E75"/>
    <mergeCell ref="D76:E76"/>
    <mergeCell ref="B84:B88"/>
    <mergeCell ref="C84:E84"/>
    <mergeCell ref="C86:E86"/>
    <mergeCell ref="C87:E87"/>
    <mergeCell ref="C88:E88"/>
    <mergeCell ref="C61:E61"/>
    <mergeCell ref="C62:C69"/>
    <mergeCell ref="D66:E66"/>
    <mergeCell ref="D67:E67"/>
    <mergeCell ref="D68:E68"/>
    <mergeCell ref="D62:E62"/>
    <mergeCell ref="D63:E63"/>
    <mergeCell ref="D64:E64"/>
    <mergeCell ref="D65:E65"/>
    <mergeCell ref="D69:E69"/>
    <mergeCell ref="B56:E56"/>
    <mergeCell ref="B57:E57"/>
    <mergeCell ref="C54:E54"/>
    <mergeCell ref="C59:C60"/>
    <mergeCell ref="D59:E59"/>
    <mergeCell ref="D60:E60"/>
    <mergeCell ref="B58:B72"/>
    <mergeCell ref="C58:E58"/>
    <mergeCell ref="C70:C72"/>
    <mergeCell ref="D70:E70"/>
    <mergeCell ref="C53:E53"/>
    <mergeCell ref="C55:E55"/>
    <mergeCell ref="C46:E46"/>
    <mergeCell ref="B47:E47"/>
    <mergeCell ref="B48:B51"/>
    <mergeCell ref="C49:E49"/>
    <mergeCell ref="C50:C51"/>
    <mergeCell ref="D50:E50"/>
    <mergeCell ref="B52:E52"/>
    <mergeCell ref="B53:B55"/>
    <mergeCell ref="B1:J1"/>
    <mergeCell ref="B9:B29"/>
    <mergeCell ref="C29:E29"/>
    <mergeCell ref="B3:E4"/>
    <mergeCell ref="F3:F4"/>
    <mergeCell ref="C24:E24"/>
    <mergeCell ref="G3:G4"/>
    <mergeCell ref="H3:H4"/>
    <mergeCell ref="I3:J3"/>
    <mergeCell ref="D13:E13"/>
    <mergeCell ref="B6:E6"/>
    <mergeCell ref="B5:E5"/>
    <mergeCell ref="C10:C13"/>
    <mergeCell ref="C7:E7"/>
    <mergeCell ref="B8:E8"/>
    <mergeCell ref="C9:E9"/>
    <mergeCell ref="D12:E12"/>
    <mergeCell ref="D10:E10"/>
    <mergeCell ref="C28:E28"/>
    <mergeCell ref="C27:E27"/>
    <mergeCell ref="D22:E22"/>
    <mergeCell ref="C19:E19"/>
    <mergeCell ref="C26:E26"/>
    <mergeCell ref="C18:E18"/>
    <mergeCell ref="C25:E25"/>
    <mergeCell ref="C14:E14"/>
    <mergeCell ref="C16:E16"/>
    <mergeCell ref="D20:E20"/>
    <mergeCell ref="D17:E17"/>
    <mergeCell ref="C23:E23"/>
    <mergeCell ref="D15:E15"/>
    <mergeCell ref="C20:C22"/>
    <mergeCell ref="C37:E37"/>
    <mergeCell ref="C36:E36"/>
    <mergeCell ref="B30:E30"/>
    <mergeCell ref="B31:B33"/>
    <mergeCell ref="C31:E31"/>
    <mergeCell ref="C32:E32"/>
    <mergeCell ref="C33:E33"/>
    <mergeCell ref="C35:E35"/>
    <mergeCell ref="B34:E34"/>
    <mergeCell ref="B35:B46"/>
    <mergeCell ref="C40:E40"/>
    <mergeCell ref="C41:C42"/>
    <mergeCell ref="D41:E41"/>
    <mergeCell ref="D42:E42"/>
    <mergeCell ref="C43:E43"/>
    <mergeCell ref="C44:E44"/>
    <mergeCell ref="C45:E45"/>
    <mergeCell ref="C38:E38"/>
    <mergeCell ref="D97:E97"/>
    <mergeCell ref="C95:C97"/>
    <mergeCell ref="B91:E91"/>
    <mergeCell ref="B92:B97"/>
    <mergeCell ref="C92:C94"/>
    <mergeCell ref="C39:E39"/>
    <mergeCell ref="D51:E51"/>
    <mergeCell ref="C48:E48"/>
    <mergeCell ref="D71:E71"/>
    <mergeCell ref="D72:E72"/>
    <mergeCell ref="B73:E73"/>
    <mergeCell ref="C79:E79"/>
    <mergeCell ref="D80:E80"/>
    <mergeCell ref="D93:E93"/>
    <mergeCell ref="D81:E81"/>
    <mergeCell ref="C82:E82"/>
    <mergeCell ref="C77:E77"/>
    <mergeCell ref="C78:E78"/>
    <mergeCell ref="B145:B147"/>
    <mergeCell ref="C145:E145"/>
    <mergeCell ref="C146:E146"/>
    <mergeCell ref="B128:B143"/>
    <mergeCell ref="C137:E137"/>
    <mergeCell ref="C138:E138"/>
    <mergeCell ref="C140:E140"/>
    <mergeCell ref="C141:E141"/>
    <mergeCell ref="C129:C131"/>
    <mergeCell ref="D135:E135"/>
    <mergeCell ref="C118:E118"/>
    <mergeCell ref="D158:E158"/>
    <mergeCell ref="D92:E92"/>
    <mergeCell ref="D94:E94"/>
    <mergeCell ref="D96:E96"/>
    <mergeCell ref="C136:E136"/>
    <mergeCell ref="C139:E139"/>
    <mergeCell ref="C142:E142"/>
    <mergeCell ref="C143:E143"/>
    <mergeCell ref="B144:E144"/>
    <mergeCell ref="D122:E122"/>
    <mergeCell ref="C80:C81"/>
    <mergeCell ref="C120:E120"/>
    <mergeCell ref="B98:E98"/>
    <mergeCell ref="C90:E90"/>
    <mergeCell ref="D85:E85"/>
    <mergeCell ref="B89:E89"/>
    <mergeCell ref="D95:E95"/>
    <mergeCell ref="D117:E117"/>
    <mergeCell ref="C119:E119"/>
  </mergeCells>
  <phoneticPr fontId="5" type="noConversion"/>
  <pageMargins left="0.70866141732283472" right="0.31496062992125984" top="0.78740157480314965" bottom="0.15748031496062992" header="0.15748031496062992" footer="0.19685039370078741"/>
  <pageSetup paperSize="9" scale="95" firstPageNumber="4294967295" orientation="landscape" r:id="rId1"/>
  <headerFooter alignWithMargins="0"/>
  <ignoredErrors>
    <ignoredError sqref="F11 F21 F41:F42 F59 F60 F75:F79 F85 F101 F117 F122:F126 F129:F131 F62:F72 F103 F105 F150:F1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autoPageBreaks="0"/>
  </sheetPr>
  <dimension ref="B1:Q24"/>
  <sheetViews>
    <sheetView showGridLines="0" view="pageBreakPreview" zoomScaleNormal="100" zoomScaleSheetLayoutView="100" workbookViewId="0">
      <selection activeCell="P16" sqref="P16"/>
    </sheetView>
  </sheetViews>
  <sheetFormatPr defaultRowHeight="12.75"/>
  <cols>
    <col min="1" max="1" width="1.5703125" customWidth="1"/>
    <col min="2" max="2" width="27.28515625" customWidth="1"/>
    <col min="3" max="3" width="5.85546875" customWidth="1"/>
    <col min="4" max="4" width="7.140625" customWidth="1"/>
    <col min="5" max="5" width="8.5703125" customWidth="1"/>
    <col min="6" max="6" width="6.7109375" customWidth="1"/>
    <col min="7" max="7" width="7" customWidth="1"/>
    <col min="8" max="8" width="7.5703125" customWidth="1"/>
    <col min="9" max="9" width="7.85546875" customWidth="1"/>
    <col min="10" max="10" width="8.140625" customWidth="1"/>
    <col min="11" max="11" width="6.7109375" customWidth="1"/>
    <col min="12" max="12" width="8.140625" customWidth="1"/>
    <col min="13" max="13" width="7.85546875" customWidth="1"/>
    <col min="14" max="14" width="7.28515625" customWidth="1"/>
    <col min="15" max="15" width="9.42578125" customWidth="1"/>
    <col min="16" max="16" width="9.28515625" customWidth="1"/>
  </cols>
  <sheetData>
    <row r="1" spans="2:16" ht="30" customHeight="1">
      <c r="B1" s="322" t="s">
        <v>722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2:16" ht="24" customHeight="1">
      <c r="B2" s="324" t="s">
        <v>723</v>
      </c>
      <c r="C2" s="324" t="s">
        <v>1153</v>
      </c>
      <c r="D2" s="323" t="s">
        <v>724</v>
      </c>
      <c r="E2" s="323" t="s">
        <v>725</v>
      </c>
      <c r="F2" s="323" t="s">
        <v>1154</v>
      </c>
      <c r="G2" s="324"/>
      <c r="H2" s="324"/>
      <c r="I2" s="324"/>
      <c r="J2" s="324"/>
      <c r="K2" s="324"/>
      <c r="L2" s="324"/>
      <c r="M2" s="324"/>
      <c r="N2" s="325" t="s">
        <v>726</v>
      </c>
      <c r="O2" s="326"/>
      <c r="P2" s="327"/>
    </row>
    <row r="3" spans="2:16" ht="12" customHeight="1">
      <c r="B3" s="324"/>
      <c r="C3" s="324"/>
      <c r="D3" s="324"/>
      <c r="E3" s="324"/>
      <c r="F3" s="323" t="s">
        <v>727</v>
      </c>
      <c r="G3" s="323" t="s">
        <v>728</v>
      </c>
      <c r="H3" s="323" t="s">
        <v>729</v>
      </c>
      <c r="I3" s="323" t="s">
        <v>730</v>
      </c>
      <c r="J3" s="323" t="s">
        <v>731</v>
      </c>
      <c r="K3" s="323" t="s">
        <v>732</v>
      </c>
      <c r="L3" s="323" t="s">
        <v>733</v>
      </c>
      <c r="M3" s="323" t="s">
        <v>835</v>
      </c>
      <c r="N3" s="324" t="s">
        <v>780</v>
      </c>
      <c r="O3" s="324" t="s">
        <v>781</v>
      </c>
      <c r="P3" s="324"/>
    </row>
    <row r="4" spans="2:16" ht="130.5" customHeight="1"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158" t="s">
        <v>734</v>
      </c>
      <c r="P4" s="158" t="s">
        <v>735</v>
      </c>
    </row>
    <row r="5" spans="2:16" ht="12" customHeight="1">
      <c r="B5" s="320" t="s">
        <v>790</v>
      </c>
      <c r="C5" s="320" t="s">
        <v>791</v>
      </c>
      <c r="D5" s="320" t="s">
        <v>792</v>
      </c>
      <c r="E5" s="320" t="s">
        <v>793</v>
      </c>
      <c r="F5" s="320" t="s">
        <v>794</v>
      </c>
      <c r="G5" s="320" t="s">
        <v>795</v>
      </c>
      <c r="H5" s="320" t="s">
        <v>796</v>
      </c>
      <c r="I5" s="320" t="s">
        <v>797</v>
      </c>
      <c r="J5" s="320" t="s">
        <v>798</v>
      </c>
      <c r="K5" s="320" t="s">
        <v>799</v>
      </c>
      <c r="L5" s="320" t="s">
        <v>800</v>
      </c>
      <c r="M5" s="320" t="s">
        <v>801</v>
      </c>
      <c r="N5" s="320" t="s">
        <v>802</v>
      </c>
      <c r="O5" s="320" t="s">
        <v>803</v>
      </c>
      <c r="P5" s="320" t="s">
        <v>804</v>
      </c>
    </row>
    <row r="6" spans="2:16" ht="38.25" customHeight="1">
      <c r="B6" s="160" t="s">
        <v>1155</v>
      </c>
      <c r="C6" s="234" t="s">
        <v>792</v>
      </c>
      <c r="D6" s="114">
        <v>5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5</v>
      </c>
      <c r="O6" s="114">
        <v>0</v>
      </c>
      <c r="P6" s="114">
        <v>0</v>
      </c>
    </row>
    <row r="7" spans="2:16" ht="18.75" customHeight="1">
      <c r="B7" s="160" t="s">
        <v>736</v>
      </c>
      <c r="C7" s="234" t="s">
        <v>793</v>
      </c>
      <c r="D7" s="114">
        <v>774</v>
      </c>
      <c r="E7" s="114">
        <v>423</v>
      </c>
      <c r="F7" s="114">
        <v>35</v>
      </c>
      <c r="G7" s="114">
        <v>99</v>
      </c>
      <c r="H7" s="114">
        <v>3</v>
      </c>
      <c r="I7" s="114">
        <v>0</v>
      </c>
      <c r="J7" s="114">
        <v>0</v>
      </c>
      <c r="K7" s="114">
        <v>2</v>
      </c>
      <c r="L7" s="114">
        <v>280</v>
      </c>
      <c r="M7" s="114">
        <v>11</v>
      </c>
      <c r="N7" s="114">
        <v>351</v>
      </c>
      <c r="O7" s="114">
        <v>0</v>
      </c>
      <c r="P7" s="114">
        <v>0</v>
      </c>
    </row>
    <row r="8" spans="2:16" ht="26.25" customHeight="1">
      <c r="B8" s="160" t="s">
        <v>1156</v>
      </c>
      <c r="C8" s="234" t="s">
        <v>794</v>
      </c>
      <c r="D8" s="114">
        <v>24</v>
      </c>
      <c r="E8" s="114">
        <v>8</v>
      </c>
      <c r="F8" s="114">
        <v>7</v>
      </c>
      <c r="G8" s="114">
        <v>1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1</v>
      </c>
      <c r="N8" s="114">
        <v>16</v>
      </c>
      <c r="O8" s="114">
        <v>0</v>
      </c>
      <c r="P8" s="114">
        <v>0</v>
      </c>
    </row>
    <row r="9" spans="2:16" ht="15" customHeight="1">
      <c r="B9" s="160" t="s">
        <v>737</v>
      </c>
      <c r="C9" s="234" t="s">
        <v>795</v>
      </c>
      <c r="D9" s="114">
        <v>6</v>
      </c>
      <c r="E9" s="114">
        <v>5</v>
      </c>
      <c r="F9" s="114">
        <v>0</v>
      </c>
      <c r="G9" s="114">
        <v>3</v>
      </c>
      <c r="H9" s="114">
        <v>2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1</v>
      </c>
      <c r="O9" s="114">
        <v>0</v>
      </c>
      <c r="P9" s="114">
        <v>0</v>
      </c>
    </row>
    <row r="10" spans="2:16" ht="21" customHeight="1">
      <c r="B10" s="235" t="s">
        <v>738</v>
      </c>
      <c r="C10" s="234" t="s">
        <v>796</v>
      </c>
      <c r="D10" s="114">
        <v>809</v>
      </c>
      <c r="E10" s="114">
        <v>436</v>
      </c>
      <c r="F10" s="114">
        <v>42</v>
      </c>
      <c r="G10" s="114">
        <v>103</v>
      </c>
      <c r="H10" s="114">
        <v>5</v>
      </c>
      <c r="I10" s="114">
        <v>0</v>
      </c>
      <c r="J10" s="114">
        <v>0</v>
      </c>
      <c r="K10" s="114">
        <v>2</v>
      </c>
      <c r="L10" s="114">
        <v>280</v>
      </c>
      <c r="M10" s="114">
        <v>12</v>
      </c>
      <c r="N10" s="114">
        <v>373</v>
      </c>
      <c r="O10" s="114">
        <v>0</v>
      </c>
      <c r="P10" s="114">
        <v>0</v>
      </c>
    </row>
    <row r="11" spans="2:16" ht="26.25" customHeight="1">
      <c r="B11" s="1" t="s">
        <v>768</v>
      </c>
    </row>
    <row r="12" spans="2:16" ht="12.75" customHeight="1">
      <c r="E12" s="96"/>
      <c r="F12" s="96"/>
      <c r="G12" s="96"/>
      <c r="H12" s="96"/>
      <c r="I12" s="96"/>
      <c r="J12" s="96"/>
    </row>
    <row r="13" spans="2:16" ht="15.75" customHeight="1">
      <c r="B13" s="95" t="s">
        <v>1148</v>
      </c>
      <c r="E13" s="328" t="s">
        <v>1149</v>
      </c>
      <c r="F13" s="328"/>
      <c r="G13" s="328"/>
      <c r="H13" s="328"/>
      <c r="I13" s="328"/>
      <c r="J13" s="328"/>
    </row>
    <row r="14" spans="2:16" ht="26.25" customHeight="1">
      <c r="B14" s="321" t="s">
        <v>739</v>
      </c>
      <c r="C14" s="114">
        <v>3</v>
      </c>
      <c r="E14" s="99" t="s">
        <v>1150</v>
      </c>
      <c r="F14" s="100"/>
      <c r="G14" s="100"/>
      <c r="H14" s="100"/>
      <c r="I14" s="101"/>
      <c r="J14" s="98">
        <v>0</v>
      </c>
    </row>
    <row r="15" spans="2:16" ht="23.25" customHeight="1">
      <c r="B15" s="319" t="s">
        <v>740</v>
      </c>
      <c r="C15" s="114">
        <v>1</v>
      </c>
      <c r="E15" s="99" t="s">
        <v>1151</v>
      </c>
      <c r="F15" s="100"/>
      <c r="G15" s="100"/>
      <c r="H15" s="100"/>
      <c r="I15" s="101"/>
      <c r="J15" s="98">
        <v>28</v>
      </c>
    </row>
    <row r="16" spans="2:16" ht="19.5" customHeight="1">
      <c r="B16" s="321" t="s">
        <v>741</v>
      </c>
      <c r="C16" s="114">
        <v>94</v>
      </c>
      <c r="E16" s="161" t="s">
        <v>1152</v>
      </c>
      <c r="F16" s="162"/>
      <c r="G16" s="162"/>
      <c r="H16" s="162"/>
      <c r="I16" s="163"/>
      <c r="J16" s="97">
        <v>16</v>
      </c>
    </row>
    <row r="17" spans="2:17" ht="21" customHeight="1">
      <c r="B17" s="319" t="s">
        <v>742</v>
      </c>
      <c r="C17" s="114">
        <v>57</v>
      </c>
      <c r="J17" s="21"/>
      <c r="K17" s="21"/>
      <c r="L17" s="21"/>
      <c r="M17" s="21"/>
      <c r="N17" s="21"/>
      <c r="O17" s="21"/>
      <c r="P17" s="21"/>
      <c r="Q17" s="21"/>
    </row>
    <row r="18" spans="2:17">
      <c r="J18" s="21"/>
      <c r="K18" s="21"/>
      <c r="L18" s="21"/>
      <c r="M18" s="21"/>
      <c r="N18" s="21"/>
      <c r="O18" s="21"/>
      <c r="P18" s="21"/>
      <c r="Q18" s="21"/>
    </row>
    <row r="19" spans="2:17"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>
      <c r="H24" s="21"/>
      <c r="I24" s="21"/>
      <c r="J24" s="21"/>
      <c r="K24" s="21"/>
      <c r="L24" s="21"/>
      <c r="M24" s="21"/>
      <c r="N24" s="21"/>
      <c r="O24" s="21"/>
      <c r="P24" s="21"/>
      <c r="Q24" s="21"/>
    </row>
  </sheetData>
  <mergeCells count="43">
    <mergeCell ref="N5"/>
    <mergeCell ref="K5"/>
    <mergeCell ref="O5"/>
    <mergeCell ref="E13:J13"/>
    <mergeCell ref="G5"/>
    <mergeCell ref="L5"/>
    <mergeCell ref="I5"/>
    <mergeCell ref="B17"/>
    <mergeCell ref="B10"/>
    <mergeCell ref="D5"/>
    <mergeCell ref="E5"/>
    <mergeCell ref="C7"/>
    <mergeCell ref="G3:G4"/>
    <mergeCell ref="B16"/>
    <mergeCell ref="C9"/>
    <mergeCell ref="C5"/>
    <mergeCell ref="C10"/>
    <mergeCell ref="B2:B4"/>
    <mergeCell ref="C2:C4"/>
    <mergeCell ref="D2:D4"/>
    <mergeCell ref="P5"/>
    <mergeCell ref="O3:P3"/>
    <mergeCell ref="K3:K4"/>
    <mergeCell ref="M5"/>
    <mergeCell ref="H5"/>
    <mergeCell ref="J5"/>
    <mergeCell ref="L3:L4"/>
    <mergeCell ref="B1:P1"/>
    <mergeCell ref="M3:M4"/>
    <mergeCell ref="N3:N4"/>
    <mergeCell ref="E2:E4"/>
    <mergeCell ref="F2:M2"/>
    <mergeCell ref="F3:F4"/>
    <mergeCell ref="J3:J4"/>
    <mergeCell ref="H3:H4"/>
    <mergeCell ref="I3:I4"/>
    <mergeCell ref="N2:P2"/>
    <mergeCell ref="B15"/>
    <mergeCell ref="B5"/>
    <mergeCell ref="C8"/>
    <mergeCell ref="F5"/>
    <mergeCell ref="C6"/>
    <mergeCell ref="B14"/>
  </mergeCells>
  <phoneticPr fontId="5" type="noConversion"/>
  <pageMargins left="0.78740157480314965" right="0.78740157480314965" top="0.98425196850393704" bottom="0.39370078740157483" header="0.51181102362204722" footer="0.51181102362204722"/>
  <pageSetup paperSize="9" scale="96" firstPageNumber="4294967295" orientation="landscape" r:id="rId1"/>
  <headerFooter alignWithMargins="0"/>
  <ignoredErrors>
    <ignoredError sqref="D5:P5 C6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autoPageBreaks="0"/>
  </sheetPr>
  <dimension ref="B1:O36"/>
  <sheetViews>
    <sheetView showGridLines="0" view="pageBreakPreview" topLeftCell="A7" zoomScaleNormal="100" zoomScaleSheetLayoutView="100" workbookViewId="0">
      <selection activeCell="I19" sqref="I19"/>
    </sheetView>
  </sheetViews>
  <sheetFormatPr defaultRowHeight="12.75"/>
  <cols>
    <col min="1" max="1" width="3.5703125" customWidth="1"/>
    <col min="2" max="2" width="12.7109375" customWidth="1"/>
    <col min="3" max="3" width="22.140625" customWidth="1"/>
    <col min="4" max="4" width="8.28515625" customWidth="1"/>
    <col min="5" max="5" width="10.28515625" customWidth="1"/>
    <col min="6" max="6" width="9" customWidth="1"/>
    <col min="7" max="7" width="6.85546875" customWidth="1"/>
    <col min="8" max="8" width="33.140625" customWidth="1"/>
    <col min="9" max="9" width="7.7109375" customWidth="1"/>
    <col min="10" max="10" width="7.42578125" customWidth="1"/>
    <col min="11" max="11" width="12.28515625" customWidth="1"/>
    <col min="12" max="12" width="12.140625" customWidth="1"/>
  </cols>
  <sheetData>
    <row r="1" spans="2:12" ht="3" customHeight="1"/>
    <row r="2" spans="2:12" ht="2.25" customHeight="1"/>
    <row r="3" spans="2:12" ht="12.75" customHeight="1">
      <c r="B3" s="334" t="s">
        <v>743</v>
      </c>
      <c r="C3" s="334"/>
      <c r="D3" s="334"/>
      <c r="E3" s="334"/>
      <c r="F3" s="335"/>
      <c r="G3" s="30"/>
      <c r="H3" s="232" t="s">
        <v>755</v>
      </c>
      <c r="I3" s="232"/>
      <c r="J3" s="232"/>
      <c r="K3" s="232"/>
      <c r="L3" s="232"/>
    </row>
    <row r="4" spans="2:12" ht="16.5" customHeight="1">
      <c r="B4" s="335"/>
      <c r="C4" s="335"/>
      <c r="D4" s="335"/>
      <c r="E4" s="335"/>
      <c r="F4" s="335"/>
      <c r="G4" s="25"/>
      <c r="H4" s="221"/>
      <c r="I4" s="221"/>
      <c r="J4" s="221"/>
      <c r="K4" s="221"/>
      <c r="L4" s="221"/>
    </row>
    <row r="5" spans="2:12" ht="4.5" customHeight="1">
      <c r="B5" s="334"/>
      <c r="C5" s="334"/>
      <c r="D5" s="334"/>
      <c r="E5" s="334"/>
      <c r="F5" s="334"/>
    </row>
    <row r="6" spans="2:12" ht="15.75" customHeight="1">
      <c r="B6" s="339" t="s">
        <v>744</v>
      </c>
      <c r="C6" s="340"/>
      <c r="D6" s="336" t="s">
        <v>745</v>
      </c>
      <c r="E6" s="236" t="s">
        <v>780</v>
      </c>
      <c r="F6" s="132" t="s">
        <v>841</v>
      </c>
      <c r="H6" s="343" t="s">
        <v>771</v>
      </c>
      <c r="I6" s="336" t="s">
        <v>756</v>
      </c>
      <c r="J6" s="236" t="s">
        <v>780</v>
      </c>
      <c r="K6" s="236" t="s">
        <v>740</v>
      </c>
      <c r="L6" s="236" t="s">
        <v>740</v>
      </c>
    </row>
    <row r="7" spans="2:12" ht="40.5" customHeight="1">
      <c r="B7" s="341"/>
      <c r="C7" s="342"/>
      <c r="D7" s="338"/>
      <c r="E7" s="236" t="s">
        <v>780</v>
      </c>
      <c r="F7" s="132" t="s">
        <v>769</v>
      </c>
      <c r="H7" s="343" t="s">
        <v>771</v>
      </c>
      <c r="I7" s="337" t="s">
        <v>756</v>
      </c>
      <c r="J7" s="236" t="s">
        <v>780</v>
      </c>
      <c r="K7" s="132" t="s">
        <v>757</v>
      </c>
      <c r="L7" s="132" t="s">
        <v>170</v>
      </c>
    </row>
    <row r="8" spans="2:12" ht="51.75" customHeight="1">
      <c r="B8" s="331" t="s">
        <v>1244</v>
      </c>
      <c r="C8" s="332"/>
      <c r="D8" s="165">
        <v>1</v>
      </c>
      <c r="E8" s="134">
        <v>5</v>
      </c>
      <c r="F8" s="102">
        <v>2</v>
      </c>
      <c r="H8" s="138" t="s">
        <v>826</v>
      </c>
      <c r="I8" s="167" t="s">
        <v>792</v>
      </c>
      <c r="J8" s="102">
        <v>13560</v>
      </c>
      <c r="K8" s="103"/>
      <c r="L8" s="103"/>
    </row>
    <row r="9" spans="2:12" ht="27.75" customHeight="1">
      <c r="B9" s="331" t="s">
        <v>746</v>
      </c>
      <c r="C9" s="332"/>
      <c r="D9" s="165">
        <v>2</v>
      </c>
      <c r="E9" s="134">
        <v>99</v>
      </c>
      <c r="F9" s="102">
        <v>70</v>
      </c>
      <c r="H9" s="104" t="s">
        <v>759</v>
      </c>
      <c r="I9" s="110" t="s">
        <v>793</v>
      </c>
      <c r="J9" s="105">
        <v>622</v>
      </c>
      <c r="K9" s="105">
        <v>619</v>
      </c>
      <c r="L9" s="105">
        <v>13252</v>
      </c>
    </row>
    <row r="10" spans="2:12" ht="39" customHeight="1">
      <c r="B10" s="331" t="s">
        <v>747</v>
      </c>
      <c r="C10" s="332"/>
      <c r="D10" s="164">
        <v>3</v>
      </c>
      <c r="E10" s="133">
        <v>107</v>
      </c>
      <c r="F10" s="105">
        <v>41</v>
      </c>
      <c r="H10" s="136" t="s">
        <v>823</v>
      </c>
      <c r="I10" s="168" t="s">
        <v>760</v>
      </c>
      <c r="J10" s="105">
        <v>1</v>
      </c>
      <c r="K10" s="105">
        <v>1</v>
      </c>
      <c r="L10" s="105">
        <v>21</v>
      </c>
    </row>
    <row r="11" spans="2:12" ht="21.75" customHeight="1">
      <c r="B11" s="331" t="s">
        <v>748</v>
      </c>
      <c r="C11" s="332"/>
      <c r="D11" s="164" t="s">
        <v>795</v>
      </c>
      <c r="E11" s="133">
        <v>2</v>
      </c>
      <c r="F11" s="105">
        <v>2</v>
      </c>
      <c r="H11" s="136" t="s">
        <v>824</v>
      </c>
      <c r="I11" s="168" t="s">
        <v>761</v>
      </c>
      <c r="J11" s="105">
        <v>1</v>
      </c>
      <c r="K11" s="105">
        <v>1</v>
      </c>
      <c r="L11" s="105">
        <v>15</v>
      </c>
    </row>
    <row r="12" spans="2:12" ht="20.25" customHeight="1">
      <c r="B12" s="331" t="s">
        <v>749</v>
      </c>
      <c r="C12" s="332" t="s">
        <v>749</v>
      </c>
      <c r="D12" s="164" t="s">
        <v>796</v>
      </c>
      <c r="E12" s="133">
        <v>353</v>
      </c>
      <c r="F12" s="105">
        <v>321</v>
      </c>
      <c r="H12" s="139" t="s">
        <v>825</v>
      </c>
      <c r="I12" s="169" t="s">
        <v>762</v>
      </c>
      <c r="J12" s="102">
        <v>490</v>
      </c>
      <c r="K12" s="102">
        <v>489</v>
      </c>
      <c r="L12" s="102">
        <v>12353</v>
      </c>
    </row>
    <row r="13" spans="2:12" ht="54.75" customHeight="1">
      <c r="B13" s="331" t="s">
        <v>750</v>
      </c>
      <c r="C13" s="332" t="s">
        <v>750</v>
      </c>
      <c r="D13" s="164" t="s">
        <v>797</v>
      </c>
      <c r="E13" s="133">
        <v>13</v>
      </c>
      <c r="F13" s="105">
        <v>12</v>
      </c>
      <c r="H13" s="106" t="s">
        <v>1043</v>
      </c>
      <c r="I13" s="170">
        <v>3</v>
      </c>
      <c r="J13" s="107"/>
      <c r="K13" s="107"/>
      <c r="L13" s="108">
        <v>82485</v>
      </c>
    </row>
    <row r="14" spans="2:12" ht="31.5" customHeight="1">
      <c r="B14" s="331" t="s">
        <v>1157</v>
      </c>
      <c r="C14" s="332" t="s">
        <v>751</v>
      </c>
      <c r="D14" s="164" t="s">
        <v>798</v>
      </c>
      <c r="E14" s="133">
        <v>63</v>
      </c>
      <c r="F14" s="105">
        <v>22</v>
      </c>
    </row>
    <row r="15" spans="2:12" ht="28.5" customHeight="1">
      <c r="B15" s="331" t="s">
        <v>752</v>
      </c>
      <c r="C15" s="332" t="s">
        <v>752</v>
      </c>
      <c r="D15" s="164" t="s">
        <v>799</v>
      </c>
      <c r="E15" s="133">
        <v>56</v>
      </c>
      <c r="F15" s="105">
        <v>11</v>
      </c>
    </row>
    <row r="16" spans="2:12" ht="28.5" customHeight="1">
      <c r="B16" s="331" t="s">
        <v>753</v>
      </c>
      <c r="C16" s="332" t="s">
        <v>753</v>
      </c>
      <c r="D16" s="164" t="s">
        <v>800</v>
      </c>
      <c r="E16" s="133">
        <v>0</v>
      </c>
      <c r="F16" s="105">
        <v>0</v>
      </c>
    </row>
    <row r="17" spans="2:15" ht="28.5" customHeight="1">
      <c r="B17" s="331" t="s">
        <v>754</v>
      </c>
      <c r="C17" s="332" t="s">
        <v>754</v>
      </c>
      <c r="D17" s="164" t="s">
        <v>801</v>
      </c>
      <c r="E17" s="133">
        <v>32</v>
      </c>
      <c r="F17" s="105">
        <v>16</v>
      </c>
    </row>
    <row r="18" spans="2:15" ht="28.5" customHeight="1">
      <c r="B18" s="331" t="s">
        <v>1158</v>
      </c>
      <c r="C18" s="333"/>
      <c r="D18" s="164">
        <v>11</v>
      </c>
      <c r="E18" s="133">
        <v>2</v>
      </c>
      <c r="F18" s="105">
        <v>1</v>
      </c>
    </row>
    <row r="19" spans="2:15" ht="30" customHeight="1">
      <c r="B19" s="331" t="s">
        <v>1159</v>
      </c>
      <c r="C19" s="333"/>
      <c r="D19" s="164">
        <v>12</v>
      </c>
      <c r="E19" s="133">
        <v>173</v>
      </c>
      <c r="F19" s="105">
        <v>165</v>
      </c>
    </row>
    <row r="20" spans="2:15" ht="33.75" customHeight="1">
      <c r="B20" s="331" t="s">
        <v>1160</v>
      </c>
      <c r="C20" s="333"/>
      <c r="D20" s="164">
        <v>13</v>
      </c>
      <c r="E20" s="133">
        <v>64</v>
      </c>
      <c r="F20" s="105">
        <v>55</v>
      </c>
    </row>
    <row r="21" spans="2:15" ht="17.25" customHeight="1">
      <c r="B21" s="331" t="s">
        <v>835</v>
      </c>
      <c r="C21" s="333"/>
      <c r="D21" s="164">
        <v>14</v>
      </c>
      <c r="E21" s="133">
        <v>139</v>
      </c>
      <c r="F21" s="105">
        <v>124</v>
      </c>
    </row>
    <row r="22" spans="2:15" ht="17.25" customHeight="1">
      <c r="B22" s="329" t="s">
        <v>1161</v>
      </c>
      <c r="C22" s="330"/>
      <c r="D22" s="164">
        <v>15</v>
      </c>
      <c r="E22" s="135">
        <v>1108</v>
      </c>
      <c r="F22" s="135">
        <v>842</v>
      </c>
      <c r="H22" s="21"/>
      <c r="I22" s="21"/>
    </row>
    <row r="23" spans="2:15" ht="33.75" customHeight="1">
      <c r="B23" s="136" t="s">
        <v>841</v>
      </c>
      <c r="C23" s="137" t="s">
        <v>947</v>
      </c>
      <c r="D23" s="166" t="s">
        <v>1162</v>
      </c>
      <c r="E23" s="135">
        <v>7</v>
      </c>
      <c r="F23" s="114">
        <v>4</v>
      </c>
      <c r="H23" s="2"/>
      <c r="I23" s="2"/>
      <c r="J23" s="2"/>
    </row>
    <row r="24" spans="2:15" ht="15.75">
      <c r="B24" s="2"/>
      <c r="C24" s="2"/>
      <c r="E24" s="2"/>
      <c r="F24" s="2"/>
      <c r="G24" s="2"/>
      <c r="H24" s="2"/>
      <c r="I24" s="29"/>
      <c r="J24" s="2"/>
    </row>
    <row r="25" spans="2:15" ht="15.75">
      <c r="B25" s="2"/>
      <c r="C25" s="2"/>
      <c r="D25" s="2"/>
      <c r="E25" s="2"/>
      <c r="F25" s="2"/>
      <c r="G25" s="2"/>
      <c r="H25" s="21"/>
      <c r="I25" s="29"/>
    </row>
    <row r="27" spans="2:15">
      <c r="H27" s="21"/>
      <c r="I27" s="21"/>
      <c r="J27" s="21"/>
      <c r="K27" s="21"/>
      <c r="L27" s="21"/>
    </row>
    <row r="28" spans="2:15">
      <c r="G28" s="21"/>
      <c r="H28" s="21"/>
      <c r="I28" s="21"/>
      <c r="J28" s="21"/>
      <c r="K28" s="21"/>
      <c r="L28" s="21"/>
      <c r="M28" s="21"/>
      <c r="N28" s="21"/>
      <c r="O28" s="21"/>
    </row>
    <row r="29" spans="2:15">
      <c r="G29" s="21"/>
      <c r="H29" s="21"/>
      <c r="I29" s="21"/>
      <c r="J29" s="21"/>
      <c r="K29" s="21"/>
      <c r="L29" s="21"/>
      <c r="M29" s="21"/>
      <c r="N29" s="21"/>
      <c r="O29" s="21"/>
    </row>
    <row r="30" spans="2:15">
      <c r="G30" s="21"/>
      <c r="H30" s="21"/>
      <c r="I30" s="21"/>
      <c r="J30" s="21"/>
      <c r="K30" s="21"/>
      <c r="L30" s="21"/>
      <c r="M30" s="21"/>
      <c r="N30" s="21"/>
      <c r="O30" s="21"/>
    </row>
    <row r="31" spans="2:15">
      <c r="G31" s="21"/>
      <c r="H31" s="21"/>
      <c r="I31" s="21"/>
      <c r="J31" s="21"/>
      <c r="K31" s="21"/>
      <c r="L31" s="21"/>
      <c r="M31" s="21"/>
      <c r="N31" s="21"/>
      <c r="O31" s="21"/>
    </row>
    <row r="32" spans="2:15">
      <c r="G32" s="21"/>
      <c r="H32" s="21"/>
      <c r="I32" s="21"/>
      <c r="J32" s="21"/>
      <c r="K32" s="21"/>
      <c r="L32" s="21"/>
      <c r="M32" s="21"/>
      <c r="N32" s="21"/>
      <c r="O32" s="21"/>
    </row>
    <row r="33" spans="7:15">
      <c r="G33" s="21"/>
      <c r="H33" s="21"/>
      <c r="I33" s="21"/>
      <c r="J33" s="21"/>
      <c r="K33" s="21"/>
      <c r="L33" s="21"/>
      <c r="M33" s="21"/>
      <c r="N33" s="21"/>
      <c r="O33" s="21"/>
    </row>
    <row r="34" spans="7:15">
      <c r="G34" s="21"/>
      <c r="H34" s="21"/>
      <c r="I34" s="21"/>
      <c r="J34" s="21"/>
      <c r="K34" s="21"/>
      <c r="L34" s="21"/>
      <c r="M34" s="21"/>
      <c r="N34" s="21"/>
      <c r="O34" s="21"/>
    </row>
    <row r="35" spans="7:15">
      <c r="G35" s="21"/>
      <c r="H35" s="21"/>
      <c r="I35" s="21"/>
      <c r="J35" s="21"/>
      <c r="K35" s="21"/>
      <c r="L35" s="21"/>
      <c r="M35" s="21"/>
      <c r="N35" s="21"/>
      <c r="O35" s="21"/>
    </row>
    <row r="36" spans="7:15">
      <c r="G36" s="21"/>
      <c r="M36" s="21"/>
      <c r="N36" s="21"/>
      <c r="O36" s="21"/>
    </row>
  </sheetData>
  <mergeCells count="25">
    <mergeCell ref="B14:C14"/>
    <mergeCell ref="H6:H7"/>
    <mergeCell ref="B13:C13"/>
    <mergeCell ref="B12:C12"/>
    <mergeCell ref="B10:C10"/>
    <mergeCell ref="B11:C11"/>
    <mergeCell ref="J6:J7"/>
    <mergeCell ref="H3:L4"/>
    <mergeCell ref="B3:F4"/>
    <mergeCell ref="B5:F5"/>
    <mergeCell ref="E6:E7"/>
    <mergeCell ref="I6:I7"/>
    <mergeCell ref="K6:L6"/>
    <mergeCell ref="D6:D7"/>
    <mergeCell ref="B6:C7"/>
    <mergeCell ref="B22:C22"/>
    <mergeCell ref="B16:C16"/>
    <mergeCell ref="B17:C17"/>
    <mergeCell ref="B8:C8"/>
    <mergeCell ref="B9:C9"/>
    <mergeCell ref="B18:C18"/>
    <mergeCell ref="B19:C19"/>
    <mergeCell ref="B20:C20"/>
    <mergeCell ref="B21:C21"/>
    <mergeCell ref="B15:C15"/>
  </mergeCells>
  <phoneticPr fontId="5" type="noConversion"/>
  <pageMargins left="0.59055118110236227" right="0" top="0.78740157480314965" bottom="0" header="0.19685039370078741" footer="0"/>
  <pageSetup paperSize="9" scale="90" firstPageNumber="4294967295" orientation="landscape" r:id="rId1"/>
  <headerFooter alignWithMargins="0"/>
  <ignoredErrors>
    <ignoredError sqref="D11:D17 I8:I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autoPageBreaks="0"/>
  </sheetPr>
  <dimension ref="A1:P32"/>
  <sheetViews>
    <sheetView showGridLines="0" view="pageBreakPreview" topLeftCell="B4" zoomScaleNormal="100" zoomScaleSheetLayoutView="100" workbookViewId="0">
      <selection activeCell="M11" sqref="M11"/>
    </sheetView>
  </sheetViews>
  <sheetFormatPr defaultRowHeight="12.75"/>
  <cols>
    <col min="1" max="1" width="1.42578125" customWidth="1"/>
    <col min="2" max="2" width="4.5703125" customWidth="1"/>
    <col min="3" max="3" width="48.85546875" customWidth="1"/>
    <col min="4" max="4" width="8" customWidth="1"/>
    <col min="6" max="6" width="7.140625" customWidth="1"/>
    <col min="7" max="7" width="6" customWidth="1"/>
    <col min="8" max="8" width="37.140625" customWidth="1"/>
    <col min="9" max="9" width="9.7109375" customWidth="1"/>
    <col min="10" max="10" width="13.140625" customWidth="1"/>
  </cols>
  <sheetData>
    <row r="1" spans="1:15" ht="24.75" customHeight="1">
      <c r="A1" s="2"/>
      <c r="B1" s="345" t="s">
        <v>871</v>
      </c>
      <c r="C1" s="345"/>
      <c r="D1" s="345"/>
      <c r="E1" s="345"/>
      <c r="F1" s="345"/>
      <c r="G1" s="345"/>
      <c r="H1" s="345"/>
      <c r="I1" s="345"/>
      <c r="J1" s="345"/>
      <c r="K1" s="2"/>
      <c r="L1" s="2"/>
      <c r="M1" s="2"/>
      <c r="N1" s="2"/>
      <c r="O1" s="2"/>
    </row>
    <row r="2" spans="1:15" ht="35.25" customHeight="1">
      <c r="A2" s="2"/>
      <c r="B2" s="132" t="s">
        <v>756</v>
      </c>
      <c r="C2" s="132" t="s">
        <v>771</v>
      </c>
      <c r="D2" s="132" t="s">
        <v>833</v>
      </c>
      <c r="E2" s="132" t="s">
        <v>758</v>
      </c>
      <c r="G2" s="132" t="s">
        <v>756</v>
      </c>
      <c r="H2" s="132" t="s">
        <v>872</v>
      </c>
      <c r="I2" s="132" t="s">
        <v>163</v>
      </c>
      <c r="J2" s="132" t="s">
        <v>1046</v>
      </c>
      <c r="K2" s="344"/>
      <c r="L2" s="344"/>
      <c r="M2" s="344"/>
      <c r="N2" s="2"/>
      <c r="O2" s="2"/>
    </row>
    <row r="3" spans="1:15" ht="26.25" customHeight="1">
      <c r="A3" s="2"/>
      <c r="B3" s="159" t="s">
        <v>792</v>
      </c>
      <c r="C3" s="104" t="s">
        <v>1168</v>
      </c>
      <c r="D3" s="114">
        <v>36600</v>
      </c>
      <c r="E3" s="114">
        <v>24863778</v>
      </c>
      <c r="G3" s="172" t="s">
        <v>792</v>
      </c>
      <c r="H3" s="36" t="s">
        <v>1246</v>
      </c>
      <c r="I3" s="140">
        <v>7</v>
      </c>
      <c r="J3" s="140">
        <v>141</v>
      </c>
      <c r="K3" s="344"/>
      <c r="L3" s="3"/>
      <c r="M3" s="3"/>
      <c r="N3" s="2"/>
      <c r="O3" s="2"/>
    </row>
    <row r="4" spans="1:15" ht="36.75" customHeight="1">
      <c r="A4" s="2"/>
      <c r="B4" s="159" t="s">
        <v>793</v>
      </c>
      <c r="C4" s="109" t="s">
        <v>873</v>
      </c>
      <c r="D4" s="114">
        <v>21416</v>
      </c>
      <c r="E4" s="38"/>
      <c r="G4" s="172" t="s">
        <v>793</v>
      </c>
      <c r="H4" s="36" t="s">
        <v>1247</v>
      </c>
      <c r="I4" s="140">
        <v>0</v>
      </c>
      <c r="J4" s="140">
        <v>0</v>
      </c>
      <c r="K4" s="4"/>
      <c r="L4" s="4"/>
      <c r="M4" s="4"/>
      <c r="N4" s="2"/>
      <c r="O4" s="2"/>
    </row>
    <row r="5" spans="1:15" ht="24.75" customHeight="1">
      <c r="A5" s="2"/>
      <c r="B5" s="159" t="s">
        <v>794</v>
      </c>
      <c r="C5" s="109" t="s">
        <v>874</v>
      </c>
      <c r="D5" s="114">
        <v>13290</v>
      </c>
      <c r="E5" s="38"/>
      <c r="G5" s="172" t="s">
        <v>794</v>
      </c>
      <c r="H5" s="36" t="s">
        <v>1248</v>
      </c>
      <c r="I5" s="140">
        <v>9</v>
      </c>
      <c r="J5" s="140">
        <v>177</v>
      </c>
      <c r="K5" s="4"/>
      <c r="L5" s="4"/>
      <c r="M5" s="4"/>
      <c r="N5" s="2"/>
      <c r="O5" s="2"/>
    </row>
    <row r="6" spans="1:15" ht="25.5" customHeight="1">
      <c r="A6" s="2"/>
      <c r="B6" s="159" t="s">
        <v>795</v>
      </c>
      <c r="C6" s="109" t="s">
        <v>875</v>
      </c>
      <c r="D6" s="114">
        <v>755</v>
      </c>
      <c r="E6" s="38"/>
      <c r="G6" s="172" t="s">
        <v>795</v>
      </c>
      <c r="H6" s="36" t="s">
        <v>1249</v>
      </c>
      <c r="I6" s="140">
        <v>5</v>
      </c>
      <c r="J6" s="140">
        <v>16</v>
      </c>
      <c r="K6" s="4"/>
      <c r="L6" s="4"/>
      <c r="M6" s="4"/>
      <c r="N6" s="2"/>
      <c r="O6" s="2"/>
    </row>
    <row r="7" spans="1:15" ht="28.5" customHeight="1">
      <c r="A7" s="2"/>
      <c r="B7" s="159" t="s">
        <v>796</v>
      </c>
      <c r="C7" s="109" t="s">
        <v>876</v>
      </c>
      <c r="D7" s="114">
        <v>1139</v>
      </c>
      <c r="E7" s="38"/>
      <c r="G7" s="172" t="s">
        <v>796</v>
      </c>
      <c r="H7" s="36" t="s">
        <v>1250</v>
      </c>
      <c r="I7" s="140">
        <v>0</v>
      </c>
      <c r="J7" s="140">
        <v>0</v>
      </c>
      <c r="K7" s="4"/>
      <c r="L7" s="4"/>
      <c r="M7" s="4"/>
      <c r="N7" s="2"/>
      <c r="O7" s="2"/>
    </row>
    <row r="8" spans="1:15" ht="38.25" customHeight="1">
      <c r="A8" s="2"/>
      <c r="B8" s="171" t="s">
        <v>1163</v>
      </c>
      <c r="C8" s="109" t="s">
        <v>1245</v>
      </c>
      <c r="D8" s="114">
        <v>1133</v>
      </c>
      <c r="E8" s="38"/>
      <c r="G8" s="172">
        <v>6</v>
      </c>
      <c r="H8" s="36" t="s">
        <v>1251</v>
      </c>
      <c r="I8" s="140">
        <v>1</v>
      </c>
      <c r="J8" s="140">
        <v>1</v>
      </c>
      <c r="K8" s="4"/>
      <c r="L8" s="4"/>
      <c r="M8" s="4"/>
      <c r="N8" s="2"/>
      <c r="O8" s="2"/>
    </row>
    <row r="9" spans="1:15" ht="26.25" customHeight="1">
      <c r="A9" s="2"/>
      <c r="B9" s="159" t="s">
        <v>797</v>
      </c>
      <c r="C9" s="104" t="s">
        <v>158</v>
      </c>
      <c r="D9" s="114">
        <v>14078</v>
      </c>
      <c r="E9" s="114">
        <v>119155</v>
      </c>
      <c r="G9" s="172">
        <v>7</v>
      </c>
      <c r="H9" s="36" t="s">
        <v>1252</v>
      </c>
      <c r="I9" s="140">
        <v>1</v>
      </c>
      <c r="J9" s="140">
        <v>3</v>
      </c>
      <c r="K9" s="4"/>
      <c r="L9" s="4"/>
      <c r="M9" s="4"/>
      <c r="N9" s="2"/>
      <c r="O9" s="2"/>
    </row>
    <row r="10" spans="1:15" ht="26.25" customHeight="1">
      <c r="A10" s="2"/>
      <c r="B10" s="159" t="s">
        <v>798</v>
      </c>
      <c r="C10" s="141" t="s">
        <v>1045</v>
      </c>
      <c r="D10" s="114">
        <v>14047</v>
      </c>
      <c r="E10" s="114">
        <v>71934</v>
      </c>
      <c r="G10" s="172">
        <v>8</v>
      </c>
      <c r="H10" s="36" t="s">
        <v>1253</v>
      </c>
      <c r="I10" s="140">
        <v>0</v>
      </c>
      <c r="J10" s="140">
        <v>0</v>
      </c>
      <c r="K10" s="4"/>
      <c r="L10" s="4"/>
      <c r="M10" s="4"/>
      <c r="N10" s="2"/>
      <c r="O10" s="2"/>
    </row>
    <row r="11" spans="1:15" ht="25.5" customHeight="1">
      <c r="A11" s="2"/>
      <c r="B11" s="159" t="s">
        <v>799</v>
      </c>
      <c r="C11" s="141" t="s">
        <v>1047</v>
      </c>
      <c r="D11" s="114">
        <v>14034</v>
      </c>
      <c r="E11" s="114">
        <v>71855</v>
      </c>
      <c r="G11" s="159">
        <v>9</v>
      </c>
      <c r="H11" s="104" t="s">
        <v>1254</v>
      </c>
      <c r="I11" s="131">
        <v>0</v>
      </c>
      <c r="J11" s="131">
        <v>0</v>
      </c>
      <c r="K11" s="4"/>
      <c r="L11" s="4"/>
      <c r="M11" s="4"/>
      <c r="N11" s="2"/>
      <c r="O11" s="2"/>
    </row>
    <row r="12" spans="1:15" ht="24.75" customHeight="1">
      <c r="A12" s="2"/>
      <c r="B12" s="159" t="s">
        <v>800</v>
      </c>
      <c r="C12" s="104" t="s">
        <v>159</v>
      </c>
      <c r="D12" s="114">
        <v>33</v>
      </c>
      <c r="E12" s="114">
        <v>38014</v>
      </c>
      <c r="G12" s="159">
        <v>10</v>
      </c>
      <c r="H12" s="104" t="s">
        <v>1167</v>
      </c>
      <c r="I12" s="131">
        <v>0</v>
      </c>
      <c r="J12" s="131">
        <v>0</v>
      </c>
      <c r="K12" s="4"/>
      <c r="L12" s="4"/>
      <c r="M12" s="4"/>
      <c r="N12" s="2"/>
      <c r="O12" s="2"/>
    </row>
    <row r="13" spans="1:15" ht="18" customHeight="1">
      <c r="A13" s="2"/>
      <c r="B13" s="159" t="s">
        <v>801</v>
      </c>
      <c r="C13" s="141" t="s">
        <v>1045</v>
      </c>
      <c r="D13" s="114">
        <v>17</v>
      </c>
      <c r="E13" s="114">
        <v>15995</v>
      </c>
      <c r="G13" s="2"/>
      <c r="H13" s="2"/>
      <c r="I13" s="2"/>
      <c r="J13" s="2"/>
      <c r="K13" s="4"/>
      <c r="L13" s="4"/>
      <c r="M13" s="4"/>
      <c r="N13" s="2"/>
      <c r="O13" s="2"/>
    </row>
    <row r="14" spans="1:15" ht="18.75" customHeight="1">
      <c r="A14" s="2"/>
      <c r="B14" s="159" t="s">
        <v>802</v>
      </c>
      <c r="C14" s="173" t="s">
        <v>1044</v>
      </c>
      <c r="D14" s="114">
        <v>0</v>
      </c>
      <c r="E14" s="114">
        <v>0</v>
      </c>
      <c r="G14" s="2"/>
      <c r="H14" s="2"/>
      <c r="I14" s="2"/>
      <c r="J14" s="2"/>
      <c r="K14" s="4"/>
      <c r="L14" s="4"/>
      <c r="M14" s="4"/>
      <c r="N14" s="2"/>
      <c r="O14" s="2"/>
    </row>
    <row r="15" spans="1:15" ht="18.75" customHeight="1">
      <c r="A15" s="2"/>
      <c r="B15" s="159" t="s">
        <v>803</v>
      </c>
      <c r="C15" s="104" t="s">
        <v>160</v>
      </c>
      <c r="D15" s="114">
        <v>576</v>
      </c>
      <c r="E15" s="38"/>
      <c r="G15" s="5"/>
      <c r="H15" s="5"/>
      <c r="I15" s="5"/>
      <c r="J15" s="2"/>
      <c r="K15" s="4"/>
      <c r="L15" s="4"/>
      <c r="M15" s="4"/>
      <c r="N15" s="2"/>
      <c r="O15" s="2"/>
    </row>
    <row r="16" spans="1:15" ht="28.5" customHeight="1">
      <c r="A16" s="2"/>
      <c r="B16" s="159" t="s">
        <v>804</v>
      </c>
      <c r="C16" s="104" t="s">
        <v>1164</v>
      </c>
      <c r="D16" s="114">
        <v>2540</v>
      </c>
      <c r="E16" s="38"/>
      <c r="G16" s="5"/>
      <c r="H16" s="5"/>
      <c r="I16" s="5"/>
      <c r="J16" s="2"/>
      <c r="K16" s="4"/>
      <c r="L16" s="4"/>
      <c r="M16" s="4"/>
      <c r="N16" s="2"/>
      <c r="O16" s="2"/>
    </row>
    <row r="17" spans="1:16" ht="24.75" customHeight="1">
      <c r="A17" s="2"/>
      <c r="B17" s="171" t="s">
        <v>805</v>
      </c>
      <c r="C17" s="141" t="s">
        <v>161</v>
      </c>
      <c r="D17" s="114">
        <v>1873</v>
      </c>
      <c r="E17" s="114">
        <v>499782</v>
      </c>
      <c r="G17" s="5"/>
      <c r="H17" s="5"/>
      <c r="I17" s="5"/>
      <c r="J17" s="2"/>
      <c r="K17" s="4"/>
      <c r="L17" s="4"/>
      <c r="M17" s="4"/>
      <c r="N17" s="2"/>
      <c r="O17" s="2"/>
    </row>
    <row r="18" spans="1:16" ht="19.5" customHeight="1">
      <c r="A18" s="2"/>
      <c r="B18" s="171" t="s">
        <v>1165</v>
      </c>
      <c r="C18" s="109" t="s">
        <v>1166</v>
      </c>
      <c r="D18" s="114">
        <v>313</v>
      </c>
      <c r="E18" s="114">
        <v>51614</v>
      </c>
      <c r="G18" s="5"/>
      <c r="H18" s="5"/>
      <c r="I18" s="5"/>
      <c r="J18" s="2"/>
      <c r="K18" s="4"/>
      <c r="L18" s="4"/>
      <c r="M18" s="4"/>
      <c r="N18" s="2"/>
      <c r="O18" s="2"/>
    </row>
    <row r="19" spans="1:16" ht="25.5" customHeight="1">
      <c r="A19" s="2"/>
      <c r="B19" s="171" t="s">
        <v>806</v>
      </c>
      <c r="C19" s="104" t="s">
        <v>162</v>
      </c>
      <c r="D19" s="114">
        <v>4</v>
      </c>
      <c r="E19" s="38"/>
      <c r="J19" s="2"/>
      <c r="K19" s="4"/>
      <c r="L19" s="4"/>
      <c r="M19" s="4"/>
      <c r="N19" s="2"/>
      <c r="O19" s="2"/>
    </row>
    <row r="20" spans="1:16" ht="10.5" customHeight="1">
      <c r="A20" s="2"/>
      <c r="G20" s="5"/>
      <c r="J20" s="2"/>
      <c r="K20" s="2"/>
      <c r="L20" s="2"/>
      <c r="M20" s="2"/>
      <c r="N20" s="2"/>
      <c r="O20" s="2"/>
    </row>
    <row r="21" spans="1:16" ht="8.25" customHeight="1">
      <c r="A21" s="2"/>
      <c r="B21" s="2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21"/>
    </row>
    <row r="22" spans="1:16">
      <c r="A22" s="2"/>
      <c r="B22" s="2"/>
      <c r="C22" s="32" t="s">
        <v>1476</v>
      </c>
      <c r="D22" s="5" t="s">
        <v>980</v>
      </c>
      <c r="E22" s="5"/>
      <c r="F22" s="5"/>
      <c r="G22" s="208"/>
      <c r="H22" s="196" t="s">
        <v>1479</v>
      </c>
      <c r="I22" s="31"/>
      <c r="J22" s="2"/>
      <c r="K22" s="2"/>
      <c r="L22" s="2"/>
      <c r="M22" s="2"/>
      <c r="N22" s="2"/>
      <c r="O22" s="2"/>
    </row>
    <row r="23" spans="1:16" ht="9" customHeight="1">
      <c r="A23" s="2"/>
      <c r="B23" s="2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</row>
    <row r="24" spans="1:16">
      <c r="A24" s="2"/>
      <c r="B24" s="2"/>
      <c r="C24" s="5" t="s">
        <v>1477</v>
      </c>
      <c r="D24" s="5"/>
      <c r="E24" s="5"/>
      <c r="F24" s="5"/>
      <c r="G24" s="6"/>
      <c r="H24" s="6" t="s">
        <v>1475</v>
      </c>
      <c r="I24" s="6"/>
      <c r="K24" s="2"/>
      <c r="L24" s="2"/>
      <c r="M24" s="2"/>
      <c r="N24" s="2"/>
      <c r="O24" s="2"/>
    </row>
    <row r="25" spans="1:16" ht="2.25" customHeight="1">
      <c r="A25" s="2"/>
      <c r="B25" s="2"/>
      <c r="C25" s="5"/>
      <c r="D25" s="5"/>
      <c r="E25" s="5"/>
      <c r="F25" s="5"/>
      <c r="G25" s="6"/>
      <c r="H25" s="6"/>
      <c r="I25" s="6"/>
      <c r="K25" s="2"/>
      <c r="L25" s="2"/>
      <c r="M25" s="2"/>
      <c r="N25" s="2"/>
      <c r="O25" s="2"/>
    </row>
    <row r="26" spans="1:16">
      <c r="A26" s="2"/>
      <c r="B26" s="2"/>
      <c r="C26" s="207" t="s">
        <v>1478</v>
      </c>
      <c r="D26" s="5"/>
      <c r="E26" s="5"/>
      <c r="F26" s="5"/>
      <c r="K26" s="2"/>
      <c r="L26" s="2"/>
      <c r="M26" s="2"/>
      <c r="N26" s="2"/>
      <c r="O26" s="2"/>
    </row>
    <row r="27" spans="1:16" ht="6" customHeight="1">
      <c r="A27" s="2"/>
      <c r="B27" s="2"/>
      <c r="C27" s="5"/>
      <c r="D27" s="5"/>
      <c r="E27" s="5"/>
      <c r="F27" s="5"/>
      <c r="K27" s="2"/>
      <c r="L27" s="2"/>
      <c r="M27" s="2"/>
      <c r="N27" s="2"/>
      <c r="O27" s="2"/>
    </row>
    <row r="28" spans="1:16">
      <c r="A28" s="2"/>
      <c r="B28" s="2"/>
      <c r="C28" s="5"/>
      <c r="D28" s="5"/>
      <c r="E28" s="5"/>
      <c r="F28" s="5"/>
      <c r="K28" s="2"/>
      <c r="L28" s="2"/>
      <c r="M28" s="2"/>
      <c r="N28" s="2"/>
      <c r="O28" s="2"/>
    </row>
    <row r="29" spans="1:16">
      <c r="A29" s="2"/>
      <c r="B29" s="2"/>
      <c r="C29" s="5"/>
      <c r="D29" s="5"/>
      <c r="E29" s="5"/>
      <c r="F29" s="5"/>
      <c r="K29" s="2"/>
      <c r="L29" s="2"/>
      <c r="M29" s="2"/>
      <c r="N29" s="2"/>
      <c r="O29" s="2"/>
    </row>
    <row r="30" spans="1:16">
      <c r="A30" s="2"/>
      <c r="C30" s="6"/>
      <c r="D30" s="6"/>
      <c r="E30" s="6"/>
      <c r="F30" s="5"/>
      <c r="K30" s="2"/>
      <c r="L30" s="2"/>
      <c r="M30" s="2"/>
      <c r="N30" s="2"/>
      <c r="O30" s="2"/>
    </row>
    <row r="31" spans="1:16">
      <c r="C31" s="6"/>
      <c r="D31" s="6"/>
      <c r="E31" s="6"/>
      <c r="F31" s="6"/>
    </row>
    <row r="32" spans="1:16">
      <c r="F32" s="6"/>
    </row>
  </sheetData>
  <mergeCells count="3">
    <mergeCell ref="K2:K3"/>
    <mergeCell ref="B1:J1"/>
    <mergeCell ref="L2:M2"/>
  </mergeCells>
  <phoneticPr fontId="5" type="noConversion"/>
  <pageMargins left="0.59055118110236227" right="0.19685039370078741" top="0.78740157480314965" bottom="0.27559055118110237" header="0.19685039370078741" footer="0.15748031496062992"/>
  <pageSetup paperSize="9" scale="90" firstPageNumber="4294967295" orientation="landscape" r:id="rId1"/>
  <headerFooter alignWithMargins="0"/>
  <colBreaks count="1" manualBreakCount="1">
    <brk id="10" max="1048575" man="1"/>
  </colBreaks>
  <ignoredErrors>
    <ignoredError sqref="G3:G12 B3:B1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autoPageBreaks="0"/>
  </sheetPr>
  <dimension ref="A1:D488"/>
  <sheetViews>
    <sheetView view="pageBreakPreview" topLeftCell="A461" zoomScaleNormal="100" zoomScaleSheetLayoutView="100" workbookViewId="0">
      <selection activeCell="G42" sqref="G42"/>
    </sheetView>
  </sheetViews>
  <sheetFormatPr defaultRowHeight="26.25" customHeight="1"/>
  <cols>
    <col min="1" max="1" width="13.7109375" style="20" customWidth="1"/>
    <col min="2" max="2" width="10" style="189" customWidth="1"/>
    <col min="3" max="3" width="53.28515625" style="20" customWidth="1"/>
    <col min="4" max="4" width="69.85546875" style="20" customWidth="1"/>
    <col min="5" max="16384" width="9.140625" style="20"/>
  </cols>
  <sheetData>
    <row r="1" spans="1:4" ht="26.25" customHeight="1" thickBot="1">
      <c r="A1" s="33" t="s">
        <v>763</v>
      </c>
      <c r="B1" s="188" t="s">
        <v>764</v>
      </c>
      <c r="C1" s="34" t="s">
        <v>765</v>
      </c>
      <c r="D1" s="35" t="s">
        <v>766</v>
      </c>
    </row>
    <row r="2" spans="1:4" ht="26.25" customHeight="1">
      <c r="A2" s="191" t="str">
        <f>IF((SUM(Р.1!D8:D8)+SUM(Р.1!H8:H8)=SUM(Р.1!I8:I8)+SUM(Р.1!P8:P8)),"","Неверно!")</f>
        <v/>
      </c>
      <c r="B2" s="190">
        <v>312</v>
      </c>
      <c r="C2" s="192" t="s">
        <v>1258</v>
      </c>
      <c r="D2" s="192" t="s">
        <v>1259</v>
      </c>
    </row>
    <row r="3" spans="1:4" ht="26.25" customHeight="1">
      <c r="A3" s="191" t="str">
        <f>IF((SUM(Р.1!D9:D9)+SUM(Р.1!H9:H9)=SUM(Р.1!I9:I9)+SUM(Р.1!P9:P9)),"","Неверно!")</f>
        <v/>
      </c>
      <c r="B3" s="190">
        <v>312</v>
      </c>
      <c r="C3" s="192" t="s">
        <v>1260</v>
      </c>
      <c r="D3" s="192" t="s">
        <v>1259</v>
      </c>
    </row>
    <row r="4" spans="1:4" ht="26.25" customHeight="1">
      <c r="A4" s="191" t="str">
        <f>IF((SUM(Р.1!D10:D10)+SUM(Р.1!H10:H10)=SUM(Р.1!I10:I10)+SUM(Р.1!P10:P10)),"","Неверно!")</f>
        <v/>
      </c>
      <c r="B4" s="190">
        <v>312</v>
      </c>
      <c r="C4" s="192" t="s">
        <v>1261</v>
      </c>
      <c r="D4" s="192" t="s">
        <v>1259</v>
      </c>
    </row>
    <row r="5" spans="1:4" ht="26.25" customHeight="1">
      <c r="A5" s="191" t="str">
        <f>IF((SUM(Р.1!D11:D11)+SUM(Р.1!H11:H11)=SUM(Р.1!I11:I11)+SUM(Р.1!P11:P11)),"","Неверно!")</f>
        <v/>
      </c>
      <c r="B5" s="190">
        <v>312</v>
      </c>
      <c r="C5" s="192" t="s">
        <v>1262</v>
      </c>
      <c r="D5" s="192" t="s">
        <v>1259</v>
      </c>
    </row>
    <row r="6" spans="1:4" ht="26.25" customHeight="1">
      <c r="A6" s="191" t="str">
        <f>IF((SUM(Р.1!D12:D12)+SUM(Р.1!H12:H12)=SUM(Р.1!I12:I12)+SUM(Р.1!P12:P12)),"","Неверно!")</f>
        <v/>
      </c>
      <c r="B6" s="190">
        <v>312</v>
      </c>
      <c r="C6" s="192" t="s">
        <v>1263</v>
      </c>
      <c r="D6" s="192" t="s">
        <v>1259</v>
      </c>
    </row>
    <row r="7" spans="1:4" ht="26.25" customHeight="1">
      <c r="A7" s="191" t="str">
        <f>IF((SUM(Р.1!D13:D13)+SUM(Р.1!H13:H13)=SUM(Р.1!I13:I13)+SUM(Р.1!P13:P13)),"","Неверно!")</f>
        <v/>
      </c>
      <c r="B7" s="190">
        <v>312</v>
      </c>
      <c r="C7" s="192" t="s">
        <v>1264</v>
      </c>
      <c r="D7" s="192" t="s">
        <v>1259</v>
      </c>
    </row>
    <row r="8" spans="1:4" ht="26.25" customHeight="1">
      <c r="A8" s="191" t="str">
        <f>IF((SUM(Р.1!D14:D14)+SUM(Р.1!H14:H14)=SUM(Р.1!I14:I14)+SUM(Р.1!P14:P14)),"","Неверно!")</f>
        <v/>
      </c>
      <c r="B8" s="190">
        <v>312</v>
      </c>
      <c r="C8" s="192" t="s">
        <v>1265</v>
      </c>
      <c r="D8" s="192" t="s">
        <v>1259</v>
      </c>
    </row>
    <row r="9" spans="1:4" ht="26.25" customHeight="1">
      <c r="A9" s="191" t="str">
        <f>IF((SUM(Р.1!I8:I8)&gt;=SUM(Р.1!J8:L8)),"","Неверно!")</f>
        <v/>
      </c>
      <c r="B9" s="190">
        <v>313</v>
      </c>
      <c r="C9" s="192" t="s">
        <v>1266</v>
      </c>
      <c r="D9" s="192" t="s">
        <v>1267</v>
      </c>
    </row>
    <row r="10" spans="1:4" ht="26.25" customHeight="1">
      <c r="A10" s="191" t="str">
        <f>IF((SUM(Р.1!I9:I9)&gt;=SUM(Р.1!J9:L9)),"","Неверно!")</f>
        <v/>
      </c>
      <c r="B10" s="190">
        <v>313</v>
      </c>
      <c r="C10" s="192" t="s">
        <v>1268</v>
      </c>
      <c r="D10" s="192" t="s">
        <v>1267</v>
      </c>
    </row>
    <row r="11" spans="1:4" ht="26.25" customHeight="1">
      <c r="A11" s="191" t="str">
        <f>IF((SUM(Р.1!I10:I10)&gt;=SUM(Р.1!J10:L10)),"","Неверно!")</f>
        <v/>
      </c>
      <c r="B11" s="190">
        <v>313</v>
      </c>
      <c r="C11" s="192" t="s">
        <v>1269</v>
      </c>
      <c r="D11" s="192" t="s">
        <v>1267</v>
      </c>
    </row>
    <row r="12" spans="1:4" ht="26.25" customHeight="1">
      <c r="A12" s="191" t="str">
        <f>IF((SUM(Р.1!I11:I11)&gt;=SUM(Р.1!J11:L11)),"","Неверно!")</f>
        <v/>
      </c>
      <c r="B12" s="190">
        <v>313</v>
      </c>
      <c r="C12" s="192" t="s">
        <v>1270</v>
      </c>
      <c r="D12" s="192" t="s">
        <v>1267</v>
      </c>
    </row>
    <row r="13" spans="1:4" ht="26.25" customHeight="1">
      <c r="A13" s="191" t="str">
        <f>IF((SUM(Р.1!I12:I12)&gt;=SUM(Р.1!J12:L12)),"","Неверно!")</f>
        <v/>
      </c>
      <c r="B13" s="190">
        <v>313</v>
      </c>
      <c r="C13" s="192" t="s">
        <v>1271</v>
      </c>
      <c r="D13" s="192" t="s">
        <v>1267</v>
      </c>
    </row>
    <row r="14" spans="1:4" ht="26.25" customHeight="1">
      <c r="A14" s="191" t="str">
        <f>IF((SUM(Р.1!I13:I13)&gt;=SUM(Р.1!J13:L13)),"","Неверно!")</f>
        <v/>
      </c>
      <c r="B14" s="190">
        <v>313</v>
      </c>
      <c r="C14" s="192" t="s">
        <v>1272</v>
      </c>
      <c r="D14" s="192" t="s">
        <v>1267</v>
      </c>
    </row>
    <row r="15" spans="1:4" ht="26.25" customHeight="1">
      <c r="A15" s="191" t="str">
        <f>IF((SUM(Р.1!I14:I14)&gt;=SUM(Р.1!J14:L14)),"","Неверно!")</f>
        <v/>
      </c>
      <c r="B15" s="190">
        <v>313</v>
      </c>
      <c r="C15" s="192" t="s">
        <v>1273</v>
      </c>
      <c r="D15" s="192" t="s">
        <v>1267</v>
      </c>
    </row>
    <row r="16" spans="1:4" ht="26.25" customHeight="1">
      <c r="A16" s="191" t="str">
        <f>IF((SUM(Р.1!L8:L8)&gt;=SUM(Р.1!M8:N8)),"","Неверно!")</f>
        <v/>
      </c>
      <c r="B16" s="190">
        <v>314</v>
      </c>
      <c r="C16" s="192" t="s">
        <v>1274</v>
      </c>
      <c r="D16" s="192" t="s">
        <v>1275</v>
      </c>
    </row>
    <row r="17" spans="1:4" ht="26.25" customHeight="1">
      <c r="A17" s="191" t="str">
        <f>IF((SUM(Р.1!L9:L9)&gt;=SUM(Р.1!M9:N9)),"","Неверно!")</f>
        <v/>
      </c>
      <c r="B17" s="190">
        <v>314</v>
      </c>
      <c r="C17" s="192" t="s">
        <v>1276</v>
      </c>
      <c r="D17" s="192" t="s">
        <v>1275</v>
      </c>
    </row>
    <row r="18" spans="1:4" ht="26.25" customHeight="1">
      <c r="A18" s="191" t="str">
        <f>IF((SUM(Р.1!L10:L10)&gt;=SUM(Р.1!M10:N10)),"","Неверно!")</f>
        <v/>
      </c>
      <c r="B18" s="190">
        <v>314</v>
      </c>
      <c r="C18" s="192" t="s">
        <v>1277</v>
      </c>
      <c r="D18" s="192" t="s">
        <v>1275</v>
      </c>
    </row>
    <row r="19" spans="1:4" ht="26.25" customHeight="1">
      <c r="A19" s="191" t="str">
        <f>IF((SUM(Р.1!L11:L11)&gt;=SUM(Р.1!M11:N11)),"","Неверно!")</f>
        <v/>
      </c>
      <c r="B19" s="190">
        <v>314</v>
      </c>
      <c r="C19" s="192" t="s">
        <v>1278</v>
      </c>
      <c r="D19" s="192" t="s">
        <v>1275</v>
      </c>
    </row>
    <row r="20" spans="1:4" ht="26.25" customHeight="1">
      <c r="A20" s="191" t="str">
        <f>IF((SUM(Р.1!L12:L12)&gt;=SUM(Р.1!M12:N12)),"","Неверно!")</f>
        <v/>
      </c>
      <c r="B20" s="190">
        <v>314</v>
      </c>
      <c r="C20" s="192" t="s">
        <v>1279</v>
      </c>
      <c r="D20" s="192" t="s">
        <v>1275</v>
      </c>
    </row>
    <row r="21" spans="1:4" ht="26.25" customHeight="1">
      <c r="A21" s="191" t="str">
        <f>IF((SUM(Р.1!L13:L13)&gt;=SUM(Р.1!M13:N13)),"","Неверно!")</f>
        <v/>
      </c>
      <c r="B21" s="190">
        <v>314</v>
      </c>
      <c r="C21" s="192" t="s">
        <v>1280</v>
      </c>
      <c r="D21" s="192" t="s">
        <v>1275</v>
      </c>
    </row>
    <row r="22" spans="1:4" ht="26.25" customHeight="1">
      <c r="A22" s="191" t="str">
        <f>IF((SUM(Р.1!L14:L14)&gt;=SUM(Р.1!M14:N14)),"","Неверно!")</f>
        <v/>
      </c>
      <c r="B22" s="190">
        <v>314</v>
      </c>
      <c r="C22" s="192" t="s">
        <v>1281</v>
      </c>
      <c r="D22" s="192" t="s">
        <v>1275</v>
      </c>
    </row>
    <row r="23" spans="1:4" ht="26.25" customHeight="1">
      <c r="A23" s="191" t="str">
        <f>IF((SUM(Р.1!P8:P8)&gt;=SUM(Р.1!Q8:Q8)),"","Неверно!")</f>
        <v/>
      </c>
      <c r="B23" s="190">
        <v>315</v>
      </c>
      <c r="C23" s="192" t="s">
        <v>1282</v>
      </c>
      <c r="D23" s="192" t="s">
        <v>1283</v>
      </c>
    </row>
    <row r="24" spans="1:4" ht="26.25" customHeight="1">
      <c r="A24" s="191" t="str">
        <f>IF((SUM(Р.1!P9:P9)&gt;=SUM(Р.1!Q9:Q9)),"","Неверно!")</f>
        <v/>
      </c>
      <c r="B24" s="190">
        <v>315</v>
      </c>
      <c r="C24" s="192" t="s">
        <v>1284</v>
      </c>
      <c r="D24" s="192" t="s">
        <v>1283</v>
      </c>
    </row>
    <row r="25" spans="1:4" ht="26.25" customHeight="1">
      <c r="A25" s="191" t="str">
        <f>IF((SUM(Р.1!P10:P10)&gt;=SUM(Р.1!Q10:Q10)),"","Неверно!")</f>
        <v/>
      </c>
      <c r="B25" s="190">
        <v>315</v>
      </c>
      <c r="C25" s="192" t="s">
        <v>1285</v>
      </c>
      <c r="D25" s="192" t="s">
        <v>1283</v>
      </c>
    </row>
    <row r="26" spans="1:4" ht="26.25" customHeight="1">
      <c r="A26" s="191" t="str">
        <f>IF((SUM(Р.1!P11:P11)&gt;=SUM(Р.1!Q11:Q11)),"","Неверно!")</f>
        <v/>
      </c>
      <c r="B26" s="190">
        <v>315</v>
      </c>
      <c r="C26" s="192" t="s">
        <v>1286</v>
      </c>
      <c r="D26" s="192" t="s">
        <v>1283</v>
      </c>
    </row>
    <row r="27" spans="1:4" ht="26.25" customHeight="1">
      <c r="A27" s="191" t="str">
        <f>IF((SUM(Р.1!P12:P12)&gt;=SUM(Р.1!Q12:Q12)),"","Неверно!")</f>
        <v/>
      </c>
      <c r="B27" s="190">
        <v>315</v>
      </c>
      <c r="C27" s="192" t="s">
        <v>1287</v>
      </c>
      <c r="D27" s="192" t="s">
        <v>1283</v>
      </c>
    </row>
    <row r="28" spans="1:4" ht="26.25" customHeight="1">
      <c r="A28" s="191" t="str">
        <f>IF((SUM(Р.1!P13:P13)&gt;=SUM(Р.1!Q13:Q13)),"","Неверно!")</f>
        <v/>
      </c>
      <c r="B28" s="190">
        <v>315</v>
      </c>
      <c r="C28" s="192" t="s">
        <v>1288</v>
      </c>
      <c r="D28" s="192" t="s">
        <v>1283</v>
      </c>
    </row>
    <row r="29" spans="1:4" ht="26.25" customHeight="1">
      <c r="A29" s="191" t="str">
        <f>IF((SUM(Р.1!P14:P14)&gt;=SUM(Р.1!Q14:Q14)),"","Неверно!")</f>
        <v/>
      </c>
      <c r="B29" s="190">
        <v>315</v>
      </c>
      <c r="C29" s="192" t="s">
        <v>1289</v>
      </c>
      <c r="D29" s="192" t="s">
        <v>1283</v>
      </c>
    </row>
    <row r="30" spans="1:4" ht="26.25" customHeight="1">
      <c r="A30" s="191" t="str">
        <f>IF((SUM(Р.1!D14:D14)=SUM(Р.1!D8:D13)),"","Неверно!")</f>
        <v/>
      </c>
      <c r="B30" s="190">
        <v>316</v>
      </c>
      <c r="C30" s="192" t="s">
        <v>1290</v>
      </c>
      <c r="D30" s="192" t="s">
        <v>1291</v>
      </c>
    </row>
    <row r="31" spans="1:4" ht="26.25" customHeight="1">
      <c r="A31" s="191" t="str">
        <f>IF((SUM(Р.1!M14:M14)=SUM(Р.1!M8:M13)),"","Неверно!")</f>
        <v/>
      </c>
      <c r="B31" s="190">
        <v>316</v>
      </c>
      <c r="C31" s="192" t="s">
        <v>1292</v>
      </c>
      <c r="D31" s="192" t="s">
        <v>1291</v>
      </c>
    </row>
    <row r="32" spans="1:4" ht="26.25" customHeight="1">
      <c r="A32" s="191" t="str">
        <f>IF((SUM(Р.1!N14:N14)=SUM(Р.1!N8:N13)),"","Неверно!")</f>
        <v/>
      </c>
      <c r="B32" s="190">
        <v>316</v>
      </c>
      <c r="C32" s="192" t="s">
        <v>1293</v>
      </c>
      <c r="D32" s="192" t="s">
        <v>1291</v>
      </c>
    </row>
    <row r="33" spans="1:4" ht="26.25" customHeight="1">
      <c r="A33" s="191" t="str">
        <f>IF((SUM(Р.1!O14:O14)=SUM(Р.1!O8:O13)),"","Неверно!")</f>
        <v/>
      </c>
      <c r="B33" s="190">
        <v>316</v>
      </c>
      <c r="C33" s="192" t="s">
        <v>1294</v>
      </c>
      <c r="D33" s="192" t="s">
        <v>1291</v>
      </c>
    </row>
    <row r="34" spans="1:4" ht="26.25" customHeight="1">
      <c r="A34" s="191" t="str">
        <f>IF((SUM(Р.1!P14:P14)=SUM(Р.1!P8:P13)),"","Неверно!")</f>
        <v/>
      </c>
      <c r="B34" s="190">
        <v>316</v>
      </c>
      <c r="C34" s="192" t="s">
        <v>1295</v>
      </c>
      <c r="D34" s="192" t="s">
        <v>1291</v>
      </c>
    </row>
    <row r="35" spans="1:4" ht="26.25" customHeight="1">
      <c r="A35" s="191" t="str">
        <f>IF((SUM(Р.1!Q14:Q14)=SUM(Р.1!Q8:Q13)),"","Неверно!")</f>
        <v/>
      </c>
      <c r="B35" s="190">
        <v>316</v>
      </c>
      <c r="C35" s="192" t="s">
        <v>1296</v>
      </c>
      <c r="D35" s="192" t="s">
        <v>1291</v>
      </c>
    </row>
    <row r="36" spans="1:4" ht="26.25" customHeight="1">
      <c r="A36" s="191" t="str">
        <f>IF((SUM(Р.1!R14:R14)=SUM(Р.1!R8:R13)),"","Неверно!")</f>
        <v/>
      </c>
      <c r="B36" s="190">
        <v>316</v>
      </c>
      <c r="C36" s="192" t="s">
        <v>1297</v>
      </c>
      <c r="D36" s="192" t="s">
        <v>1291</v>
      </c>
    </row>
    <row r="37" spans="1:4" ht="26.25" customHeight="1">
      <c r="A37" s="191" t="str">
        <f>IF((SUM(Р.1!E14:E14)=SUM(Р.1!E8:E13)),"","Неверно!")</f>
        <v/>
      </c>
      <c r="B37" s="190">
        <v>316</v>
      </c>
      <c r="C37" s="192" t="s">
        <v>1298</v>
      </c>
      <c r="D37" s="192" t="s">
        <v>1291</v>
      </c>
    </row>
    <row r="38" spans="1:4" ht="26.25" customHeight="1">
      <c r="A38" s="191" t="str">
        <f>IF((SUM(Р.1!F14:F14)=SUM(Р.1!F8:F13)),"","Неверно!")</f>
        <v/>
      </c>
      <c r="B38" s="190">
        <v>316</v>
      </c>
      <c r="C38" s="192" t="s">
        <v>1299</v>
      </c>
      <c r="D38" s="192" t="s">
        <v>1291</v>
      </c>
    </row>
    <row r="39" spans="1:4" ht="26.25" customHeight="1">
      <c r="A39" s="191" t="str">
        <f>IF((SUM(Р.1!G14:G14)=SUM(Р.1!G8:G13)),"","Неверно!")</f>
        <v/>
      </c>
      <c r="B39" s="190">
        <v>316</v>
      </c>
      <c r="C39" s="192" t="s">
        <v>1300</v>
      </c>
      <c r="D39" s="192" t="s">
        <v>1291</v>
      </c>
    </row>
    <row r="40" spans="1:4" ht="26.25" customHeight="1">
      <c r="A40" s="191" t="str">
        <f>IF((SUM(Р.1!H14:H14)=SUM(Р.1!H8:H13)),"","Неверно!")</f>
        <v/>
      </c>
      <c r="B40" s="190">
        <v>316</v>
      </c>
      <c r="C40" s="192" t="s">
        <v>1301</v>
      </c>
      <c r="D40" s="192" t="s">
        <v>1291</v>
      </c>
    </row>
    <row r="41" spans="1:4" ht="26.25" customHeight="1">
      <c r="A41" s="191" t="str">
        <f>IF((SUM(Р.1!I14:I14)=SUM(Р.1!I8:I13)),"","Неверно!")</f>
        <v/>
      </c>
      <c r="B41" s="190">
        <v>316</v>
      </c>
      <c r="C41" s="192" t="s">
        <v>1302</v>
      </c>
      <c r="D41" s="192" t="s">
        <v>1291</v>
      </c>
    </row>
    <row r="42" spans="1:4" ht="26.25" customHeight="1">
      <c r="A42" s="191" t="str">
        <f>IF((SUM(Р.1!J14:J14)=SUM(Р.1!J8:J13)),"","Неверно!")</f>
        <v/>
      </c>
      <c r="B42" s="190">
        <v>316</v>
      </c>
      <c r="C42" s="192" t="s">
        <v>1303</v>
      </c>
      <c r="D42" s="192" t="s">
        <v>1291</v>
      </c>
    </row>
    <row r="43" spans="1:4" ht="26.25" customHeight="1">
      <c r="A43" s="191" t="str">
        <f>IF((SUM(Р.1!K14:K14)=SUM(Р.1!K8:K13)),"","Неверно!")</f>
        <v/>
      </c>
      <c r="B43" s="190">
        <v>316</v>
      </c>
      <c r="C43" s="192" t="s">
        <v>1304</v>
      </c>
      <c r="D43" s="192" t="s">
        <v>1291</v>
      </c>
    </row>
    <row r="44" spans="1:4" ht="26.25" customHeight="1">
      <c r="A44" s="191" t="str">
        <f>IF((SUM(Р.1!L14:L14)=SUM(Р.1!L8:L13)),"","Неверно!")</f>
        <v/>
      </c>
      <c r="B44" s="190">
        <v>316</v>
      </c>
      <c r="C44" s="192" t="s">
        <v>1305</v>
      </c>
      <c r="D44" s="192" t="s">
        <v>1291</v>
      </c>
    </row>
    <row r="45" spans="1:4" ht="26.25" customHeight="1">
      <c r="A45" s="191" t="str">
        <f>IF((SUM(Р.1!Q14:Q14)=SUM(Справка!F34:F34)),"","Неверно!")</f>
        <v/>
      </c>
      <c r="B45" s="190">
        <v>318</v>
      </c>
      <c r="C45" s="192" t="s">
        <v>1306</v>
      </c>
      <c r="D45" s="192" t="s">
        <v>57</v>
      </c>
    </row>
    <row r="46" spans="1:4" ht="26.25" customHeight="1">
      <c r="A46" s="191" t="str">
        <f>IF((SUM(Справка!F34:F34)=SUM(Справка!F35:F37)),"","Неверно!")</f>
        <v/>
      </c>
      <c r="B46" s="190">
        <v>319</v>
      </c>
      <c r="C46" s="192" t="s">
        <v>58</v>
      </c>
      <c r="D46" s="192" t="s">
        <v>59</v>
      </c>
    </row>
    <row r="47" spans="1:4" ht="26.25" customHeight="1">
      <c r="A47" s="191" t="str">
        <f>IF((SUM(Справка!G34:G34)=SUM(Справка!G35:G37)),"","Неверно!")</f>
        <v/>
      </c>
      <c r="B47" s="190">
        <v>319</v>
      </c>
      <c r="C47" s="192" t="s">
        <v>60</v>
      </c>
      <c r="D47" s="192" t="s">
        <v>59</v>
      </c>
    </row>
    <row r="48" spans="1:4" ht="26.25" customHeight="1">
      <c r="A48" s="191" t="str">
        <f>IF((SUM(Р.2!G6:G6)&gt;=SUM(Р.2!H6:H6)),"","Неверно!")</f>
        <v/>
      </c>
      <c r="B48" s="190">
        <v>320</v>
      </c>
      <c r="C48" s="192" t="s">
        <v>61</v>
      </c>
      <c r="D48" s="192" t="s">
        <v>62</v>
      </c>
    </row>
    <row r="49" spans="1:4" ht="26.25" customHeight="1">
      <c r="A49" s="191" t="str">
        <f>IF((SUM(Р.2!G25:G25)&gt;=SUM(Р.2!H25:H25)),"","Неверно!")</f>
        <v/>
      </c>
      <c r="B49" s="190">
        <v>320</v>
      </c>
      <c r="C49" s="192" t="s">
        <v>63</v>
      </c>
      <c r="D49" s="192" t="s">
        <v>62</v>
      </c>
    </row>
    <row r="50" spans="1:4" ht="26.25" customHeight="1">
      <c r="A50" s="191" t="str">
        <f>IF((SUM(Р.2!G7:G7)&gt;=SUM(Р.2!H7:H7)),"","Неверно!")</f>
        <v/>
      </c>
      <c r="B50" s="190">
        <v>320</v>
      </c>
      <c r="C50" s="192" t="s">
        <v>64</v>
      </c>
      <c r="D50" s="192" t="s">
        <v>62</v>
      </c>
    </row>
    <row r="51" spans="1:4" ht="26.25" customHeight="1">
      <c r="A51" s="191" t="str">
        <f>IF((SUM(Р.2!G26:G26)&gt;=SUM(Р.2!H26:H26)),"","Неверно!")</f>
        <v/>
      </c>
      <c r="B51" s="190">
        <v>320</v>
      </c>
      <c r="C51" s="192" t="s">
        <v>65</v>
      </c>
      <c r="D51" s="192" t="s">
        <v>62</v>
      </c>
    </row>
    <row r="52" spans="1:4" ht="26.25" customHeight="1">
      <c r="A52" s="191" t="str">
        <f>IF((SUM(Р.2!G27:G27)&gt;=SUM(Р.2!H27:H27)),"","Неверно!")</f>
        <v/>
      </c>
      <c r="B52" s="190">
        <v>320</v>
      </c>
      <c r="C52" s="192" t="s">
        <v>66</v>
      </c>
      <c r="D52" s="192" t="s">
        <v>62</v>
      </c>
    </row>
    <row r="53" spans="1:4" ht="26.25" customHeight="1">
      <c r="A53" s="191" t="str">
        <f>IF((SUM(Р.2!G28:G28)&gt;=SUM(Р.2!H28:H28)),"","Неверно!")</f>
        <v/>
      </c>
      <c r="B53" s="190">
        <v>320</v>
      </c>
      <c r="C53" s="192" t="s">
        <v>67</v>
      </c>
      <c r="D53" s="192" t="s">
        <v>62</v>
      </c>
    </row>
    <row r="54" spans="1:4" ht="26.25" customHeight="1">
      <c r="A54" s="191" t="str">
        <f>IF((SUM(Р.2!G29:G29)&gt;=SUM(Р.2!H29:H29)),"","Неверно!")</f>
        <v/>
      </c>
      <c r="B54" s="190">
        <v>320</v>
      </c>
      <c r="C54" s="192" t="s">
        <v>68</v>
      </c>
      <c r="D54" s="192" t="s">
        <v>62</v>
      </c>
    </row>
    <row r="55" spans="1:4" ht="26.25" customHeight="1">
      <c r="A55" s="191" t="str">
        <f>IF((SUM(Р.2!G30:G30)&gt;=SUM(Р.2!H30:H30)),"","Неверно!")</f>
        <v/>
      </c>
      <c r="B55" s="190">
        <v>320</v>
      </c>
      <c r="C55" s="192" t="s">
        <v>69</v>
      </c>
      <c r="D55" s="192" t="s">
        <v>62</v>
      </c>
    </row>
    <row r="56" spans="1:4" ht="26.25" customHeight="1">
      <c r="A56" s="191" t="str">
        <f>IF((SUM(Р.2!G31:G31)&gt;=SUM(Р.2!H31:H31)),"","Неверно!")</f>
        <v/>
      </c>
      <c r="B56" s="190">
        <v>320</v>
      </c>
      <c r="C56" s="192" t="s">
        <v>70</v>
      </c>
      <c r="D56" s="192" t="s">
        <v>62</v>
      </c>
    </row>
    <row r="57" spans="1:4" ht="26.25" customHeight="1">
      <c r="A57" s="191" t="str">
        <f>IF((SUM(Р.2!G32:G32)&gt;=SUM(Р.2!H32:H32)),"","Неверно!")</f>
        <v/>
      </c>
      <c r="B57" s="190">
        <v>320</v>
      </c>
      <c r="C57" s="192" t="s">
        <v>71</v>
      </c>
      <c r="D57" s="192" t="s">
        <v>62</v>
      </c>
    </row>
    <row r="58" spans="1:4" ht="26.25" customHeight="1">
      <c r="A58" s="191" t="str">
        <f>IF((SUM(Р.2!G33:G33)&gt;=SUM(Р.2!H33:H33)),"","Неверно!")</f>
        <v/>
      </c>
      <c r="B58" s="190">
        <v>320</v>
      </c>
      <c r="C58" s="192" t="s">
        <v>72</v>
      </c>
      <c r="D58" s="192" t="s">
        <v>62</v>
      </c>
    </row>
    <row r="59" spans="1:4" ht="26.25" customHeight="1">
      <c r="A59" s="191" t="str">
        <f>IF((SUM(Р.2!G34:G34)&gt;=SUM(Р.2!H34:H34)),"","Неверно!")</f>
        <v/>
      </c>
      <c r="B59" s="190">
        <v>320</v>
      </c>
      <c r="C59" s="192" t="s">
        <v>73</v>
      </c>
      <c r="D59" s="192" t="s">
        <v>62</v>
      </c>
    </row>
    <row r="60" spans="1:4" ht="26.25" customHeight="1">
      <c r="A60" s="191" t="str">
        <f>IF((SUM(Р.2!G35:G35)&gt;=SUM(Р.2!H35:H35)),"","Неверно!")</f>
        <v/>
      </c>
      <c r="B60" s="190">
        <v>320</v>
      </c>
      <c r="C60" s="192" t="s">
        <v>74</v>
      </c>
      <c r="D60" s="192" t="s">
        <v>62</v>
      </c>
    </row>
    <row r="61" spans="1:4" ht="26.25" customHeight="1">
      <c r="A61" s="191" t="str">
        <f>IF((SUM(Р.2!G46:G46)&gt;=SUM(Р.2!H46:H46)),"","Неверно!")</f>
        <v/>
      </c>
      <c r="B61" s="190">
        <v>320</v>
      </c>
      <c r="C61" s="192" t="s">
        <v>75</v>
      </c>
      <c r="D61" s="192" t="s">
        <v>62</v>
      </c>
    </row>
    <row r="62" spans="1:4" ht="26.25" customHeight="1">
      <c r="A62" s="191" t="str">
        <f>IF((SUM(Р.2!G36:G36)&gt;=SUM(Р.2!H36:H36)),"","Неверно!")</f>
        <v/>
      </c>
      <c r="B62" s="190">
        <v>320</v>
      </c>
      <c r="C62" s="192" t="s">
        <v>76</v>
      </c>
      <c r="D62" s="192" t="s">
        <v>62</v>
      </c>
    </row>
    <row r="63" spans="1:4" ht="26.25" customHeight="1">
      <c r="A63" s="191" t="str">
        <f>IF((SUM(Р.2!G37:G37)&gt;=SUM(Р.2!H37:H37)),"","Неверно!")</f>
        <v/>
      </c>
      <c r="B63" s="190">
        <v>320</v>
      </c>
      <c r="C63" s="192" t="s">
        <v>77</v>
      </c>
      <c r="D63" s="192" t="s">
        <v>62</v>
      </c>
    </row>
    <row r="64" spans="1:4" ht="26.25" customHeight="1">
      <c r="A64" s="191" t="str">
        <f>IF((SUM(Р.2!G38:G38)&gt;=SUM(Р.2!H38:H38)),"","Неверно!")</f>
        <v/>
      </c>
      <c r="B64" s="190">
        <v>320</v>
      </c>
      <c r="C64" s="192" t="s">
        <v>78</v>
      </c>
      <c r="D64" s="192" t="s">
        <v>62</v>
      </c>
    </row>
    <row r="65" spans="1:4" ht="26.25" customHeight="1">
      <c r="A65" s="191" t="str">
        <f>IF((SUM(Р.2!G39:G39)&gt;=SUM(Р.2!H39:H39)),"","Неверно!")</f>
        <v/>
      </c>
      <c r="B65" s="190">
        <v>320</v>
      </c>
      <c r="C65" s="192" t="s">
        <v>79</v>
      </c>
      <c r="D65" s="192" t="s">
        <v>62</v>
      </c>
    </row>
    <row r="66" spans="1:4" ht="26.25" customHeight="1">
      <c r="A66" s="191" t="str">
        <f>IF((SUM(Р.2!G40:G40)&gt;=SUM(Р.2!H40:H40)),"","Неверно!")</f>
        <v/>
      </c>
      <c r="B66" s="190">
        <v>320</v>
      </c>
      <c r="C66" s="192" t="s">
        <v>80</v>
      </c>
      <c r="D66" s="192" t="s">
        <v>62</v>
      </c>
    </row>
    <row r="67" spans="1:4" ht="26.25" customHeight="1">
      <c r="A67" s="191" t="str">
        <f>IF((SUM(Р.2!G41:G41)&gt;=SUM(Р.2!H41:H41)),"","Неверно!")</f>
        <v/>
      </c>
      <c r="B67" s="190">
        <v>320</v>
      </c>
      <c r="C67" s="192" t="s">
        <v>81</v>
      </c>
      <c r="D67" s="192" t="s">
        <v>62</v>
      </c>
    </row>
    <row r="68" spans="1:4" ht="26.25" customHeight="1">
      <c r="A68" s="191" t="str">
        <f>IF((SUM(Р.2!G42:G42)&gt;=SUM(Р.2!H42:H42)),"","Неверно!")</f>
        <v/>
      </c>
      <c r="B68" s="190">
        <v>320</v>
      </c>
      <c r="C68" s="192" t="s">
        <v>82</v>
      </c>
      <c r="D68" s="192" t="s">
        <v>62</v>
      </c>
    </row>
    <row r="69" spans="1:4" ht="26.25" customHeight="1">
      <c r="A69" s="191" t="str">
        <f>IF((SUM(Р.2!G43:G43)&gt;=SUM(Р.2!H43:H43)),"","Неверно!")</f>
        <v/>
      </c>
      <c r="B69" s="190">
        <v>320</v>
      </c>
      <c r="C69" s="192" t="s">
        <v>83</v>
      </c>
      <c r="D69" s="192" t="s">
        <v>62</v>
      </c>
    </row>
    <row r="70" spans="1:4" ht="26.25" customHeight="1">
      <c r="A70" s="191" t="str">
        <f>IF((SUM(Р.2!G44:G44)&gt;=SUM(Р.2!H44:H44)),"","Неверно!")</f>
        <v/>
      </c>
      <c r="B70" s="190">
        <v>320</v>
      </c>
      <c r="C70" s="192" t="s">
        <v>84</v>
      </c>
      <c r="D70" s="192" t="s">
        <v>62</v>
      </c>
    </row>
    <row r="71" spans="1:4" ht="26.25" customHeight="1">
      <c r="A71" s="191" t="str">
        <f>IF((SUM(Р.2!G45:G45)&gt;=SUM(Р.2!H45:H45)),"","Неверно!")</f>
        <v/>
      </c>
      <c r="B71" s="190">
        <v>320</v>
      </c>
      <c r="C71" s="192" t="s">
        <v>85</v>
      </c>
      <c r="D71" s="192" t="s">
        <v>62</v>
      </c>
    </row>
    <row r="72" spans="1:4" ht="26.25" customHeight="1">
      <c r="A72" s="191" t="str">
        <f>IF((SUM(Р.2!G47:G47)&gt;=SUM(Р.2!H47:H47)),"","Неверно!")</f>
        <v/>
      </c>
      <c r="B72" s="190">
        <v>320</v>
      </c>
      <c r="C72" s="192" t="s">
        <v>86</v>
      </c>
      <c r="D72" s="192" t="s">
        <v>62</v>
      </c>
    </row>
    <row r="73" spans="1:4" ht="26.25" customHeight="1">
      <c r="A73" s="191" t="str">
        <f>IF((SUM(Р.2!G48:G48)&gt;=SUM(Р.2!H48:H48)),"","Неверно!")</f>
        <v/>
      </c>
      <c r="B73" s="190">
        <v>320</v>
      </c>
      <c r="C73" s="192" t="s">
        <v>87</v>
      </c>
      <c r="D73" s="192" t="s">
        <v>62</v>
      </c>
    </row>
    <row r="74" spans="1:4" ht="26.25" customHeight="1">
      <c r="A74" s="191" t="str">
        <f>IF((SUM(Р.2!G49:G49)&gt;=SUM(Р.2!H49:H49)),"","Неверно!")</f>
        <v/>
      </c>
      <c r="B74" s="190">
        <v>320</v>
      </c>
      <c r="C74" s="192" t="s">
        <v>88</v>
      </c>
      <c r="D74" s="192" t="s">
        <v>62</v>
      </c>
    </row>
    <row r="75" spans="1:4" ht="26.25" customHeight="1">
      <c r="A75" s="191" t="str">
        <f>IF((SUM(Р.2!G50:G50)&gt;=SUM(Р.2!H50:H50)),"","Неверно!")</f>
        <v/>
      </c>
      <c r="B75" s="190">
        <v>320</v>
      </c>
      <c r="C75" s="192" t="s">
        <v>89</v>
      </c>
      <c r="D75" s="192" t="s">
        <v>62</v>
      </c>
    </row>
    <row r="76" spans="1:4" ht="26.25" customHeight="1">
      <c r="A76" s="191" t="str">
        <f>IF((SUM(Р.2!G51:G51)&gt;=SUM(Р.2!H51:H51)),"","Неверно!")</f>
        <v/>
      </c>
      <c r="B76" s="190">
        <v>320</v>
      </c>
      <c r="C76" s="192" t="s">
        <v>90</v>
      </c>
      <c r="D76" s="192" t="s">
        <v>62</v>
      </c>
    </row>
    <row r="77" spans="1:4" ht="26.25" customHeight="1">
      <c r="A77" s="191" t="str">
        <f>IF((SUM(Р.2!G52:G52)&gt;=SUM(Р.2!H52:H52)),"","Неверно!")</f>
        <v/>
      </c>
      <c r="B77" s="190">
        <v>320</v>
      </c>
      <c r="C77" s="192" t="s">
        <v>91</v>
      </c>
      <c r="D77" s="192" t="s">
        <v>62</v>
      </c>
    </row>
    <row r="78" spans="1:4" ht="26.25" customHeight="1">
      <c r="A78" s="191" t="str">
        <f>IF((SUM(Р.2!G53:G53)&gt;=SUM(Р.2!H53:H53)),"","Неверно!")</f>
        <v/>
      </c>
      <c r="B78" s="190">
        <v>320</v>
      </c>
      <c r="C78" s="192" t="s">
        <v>92</v>
      </c>
      <c r="D78" s="192" t="s">
        <v>62</v>
      </c>
    </row>
    <row r="79" spans="1:4" ht="26.25" customHeight="1">
      <c r="A79" s="191" t="str">
        <f>IF((SUM(Р.2!G54:G54)&gt;=SUM(Р.2!H54:H54)),"","Неверно!")</f>
        <v/>
      </c>
      <c r="B79" s="190">
        <v>320</v>
      </c>
      <c r="C79" s="192" t="s">
        <v>93</v>
      </c>
      <c r="D79" s="192" t="s">
        <v>62</v>
      </c>
    </row>
    <row r="80" spans="1:4" ht="26.25" customHeight="1">
      <c r="A80" s="191" t="str">
        <f>IF((SUM(Р.2!G55:G55)&gt;=SUM(Р.2!H55:H55)),"","Неверно!")</f>
        <v/>
      </c>
      <c r="B80" s="190">
        <v>320</v>
      </c>
      <c r="C80" s="192" t="s">
        <v>94</v>
      </c>
      <c r="D80" s="192" t="s">
        <v>62</v>
      </c>
    </row>
    <row r="81" spans="1:4" ht="26.25" customHeight="1">
      <c r="A81" s="191" t="str">
        <f>IF((SUM(Р.2!G56:G56)&gt;=SUM(Р.2!H56:H56)),"","Неверно!")</f>
        <v/>
      </c>
      <c r="B81" s="190">
        <v>320</v>
      </c>
      <c r="C81" s="192" t="s">
        <v>95</v>
      </c>
      <c r="D81" s="192" t="s">
        <v>62</v>
      </c>
    </row>
    <row r="82" spans="1:4" ht="26.25" customHeight="1">
      <c r="A82" s="191" t="str">
        <f>IF((SUM(Р.2!G8:G8)&gt;=SUM(Р.2!H8:H8)),"","Неверно!")</f>
        <v/>
      </c>
      <c r="B82" s="190">
        <v>320</v>
      </c>
      <c r="C82" s="192" t="s">
        <v>96</v>
      </c>
      <c r="D82" s="192" t="s">
        <v>62</v>
      </c>
    </row>
    <row r="83" spans="1:4" ht="26.25" customHeight="1">
      <c r="A83" s="191" t="str">
        <f>IF((SUM(Р.2!G57:G57)&gt;=SUM(Р.2!H57:H57)),"","Неверно!")</f>
        <v/>
      </c>
      <c r="B83" s="190">
        <v>320</v>
      </c>
      <c r="C83" s="192" t="s">
        <v>97</v>
      </c>
      <c r="D83" s="192" t="s">
        <v>62</v>
      </c>
    </row>
    <row r="84" spans="1:4" ht="26.25" customHeight="1">
      <c r="A84" s="191" t="str">
        <f>IF((SUM(Р.2!G58:G58)&gt;=SUM(Р.2!H58:H58)),"","Неверно!")</f>
        <v/>
      </c>
      <c r="B84" s="190">
        <v>320</v>
      </c>
      <c r="C84" s="192" t="s">
        <v>98</v>
      </c>
      <c r="D84" s="192" t="s">
        <v>62</v>
      </c>
    </row>
    <row r="85" spans="1:4" ht="26.25" customHeight="1">
      <c r="A85" s="191" t="str">
        <f>IF((SUM(Р.2!G59:G59)&gt;=SUM(Р.2!H59:H59)),"","Неверно!")</f>
        <v/>
      </c>
      <c r="B85" s="190">
        <v>320</v>
      </c>
      <c r="C85" s="192" t="s">
        <v>99</v>
      </c>
      <c r="D85" s="192" t="s">
        <v>62</v>
      </c>
    </row>
    <row r="86" spans="1:4" ht="26.25" customHeight="1">
      <c r="A86" s="191" t="str">
        <f>IF((SUM(Р.2!G60:G60)&gt;=SUM(Р.2!H60:H60)),"","Неверно!")</f>
        <v/>
      </c>
      <c r="B86" s="190">
        <v>320</v>
      </c>
      <c r="C86" s="192" t="s">
        <v>100</v>
      </c>
      <c r="D86" s="192" t="s">
        <v>62</v>
      </c>
    </row>
    <row r="87" spans="1:4" ht="26.25" customHeight="1">
      <c r="A87" s="191" t="str">
        <f>IF((SUM(Р.2!G61:G61)&gt;=SUM(Р.2!H61:H61)),"","Неверно!")</f>
        <v/>
      </c>
      <c r="B87" s="190">
        <v>320</v>
      </c>
      <c r="C87" s="192" t="s">
        <v>101</v>
      </c>
      <c r="D87" s="192" t="s">
        <v>62</v>
      </c>
    </row>
    <row r="88" spans="1:4" ht="26.25" customHeight="1">
      <c r="A88" s="191" t="str">
        <f>IF((SUM(Р.2!G62:G62)&gt;=SUM(Р.2!H62:H62)),"","Неверно!")</f>
        <v/>
      </c>
      <c r="B88" s="190">
        <v>320</v>
      </c>
      <c r="C88" s="192" t="s">
        <v>102</v>
      </c>
      <c r="D88" s="192" t="s">
        <v>62</v>
      </c>
    </row>
    <row r="89" spans="1:4" ht="26.25" customHeight="1">
      <c r="A89" s="191" t="str">
        <f>IF((SUM(Р.2!G63:G63)&gt;=SUM(Р.2!H63:H63)),"","Неверно!")</f>
        <v/>
      </c>
      <c r="B89" s="190">
        <v>320</v>
      </c>
      <c r="C89" s="192" t="s">
        <v>103</v>
      </c>
      <c r="D89" s="192" t="s">
        <v>62</v>
      </c>
    </row>
    <row r="90" spans="1:4" ht="26.25" customHeight="1">
      <c r="A90" s="191" t="str">
        <f>IF((SUM(Р.2!G64:G64)&gt;=SUM(Р.2!H64:H64)),"","Неверно!")</f>
        <v/>
      </c>
      <c r="B90" s="190">
        <v>320</v>
      </c>
      <c r="C90" s="192" t="s">
        <v>104</v>
      </c>
      <c r="D90" s="192" t="s">
        <v>62</v>
      </c>
    </row>
    <row r="91" spans="1:4" ht="26.25" customHeight="1">
      <c r="A91" s="191" t="str">
        <f>IF((SUM(Р.2!G65:G65)&gt;=SUM(Р.2!H65:H65)),"","Неверно!")</f>
        <v/>
      </c>
      <c r="B91" s="190">
        <v>320</v>
      </c>
      <c r="C91" s="192" t="s">
        <v>105</v>
      </c>
      <c r="D91" s="192" t="s">
        <v>62</v>
      </c>
    </row>
    <row r="92" spans="1:4" ht="26.25" customHeight="1">
      <c r="A92" s="191" t="str">
        <f>IF((SUM(Р.2!G66:G66)&gt;=SUM(Р.2!H66:H66)),"","Неверно!")</f>
        <v/>
      </c>
      <c r="B92" s="190">
        <v>320</v>
      </c>
      <c r="C92" s="192" t="s">
        <v>106</v>
      </c>
      <c r="D92" s="192" t="s">
        <v>62</v>
      </c>
    </row>
    <row r="93" spans="1:4" ht="26.25" customHeight="1">
      <c r="A93" s="191" t="str">
        <f>IF((SUM(Р.2!G67:G67)&gt;=SUM(Р.2!H67:H67)),"","Неверно!")</f>
        <v/>
      </c>
      <c r="B93" s="190">
        <v>320</v>
      </c>
      <c r="C93" s="192" t="s">
        <v>107</v>
      </c>
      <c r="D93" s="192" t="s">
        <v>62</v>
      </c>
    </row>
    <row r="94" spans="1:4" ht="26.25" customHeight="1">
      <c r="A94" s="191" t="str">
        <f>IF((SUM(Р.2!G68:G68)&gt;=SUM(Р.2!H68:H68)),"","Неверно!")</f>
        <v/>
      </c>
      <c r="B94" s="190">
        <v>320</v>
      </c>
      <c r="C94" s="192" t="s">
        <v>108</v>
      </c>
      <c r="D94" s="192" t="s">
        <v>62</v>
      </c>
    </row>
    <row r="95" spans="1:4" ht="26.25" customHeight="1">
      <c r="A95" s="191" t="str">
        <f>IF((SUM(Р.2!G69:G69)&gt;=SUM(Р.2!H69:H69)),"","Неверно!")</f>
        <v/>
      </c>
      <c r="B95" s="190">
        <v>320</v>
      </c>
      <c r="C95" s="192" t="s">
        <v>109</v>
      </c>
      <c r="D95" s="192" t="s">
        <v>62</v>
      </c>
    </row>
    <row r="96" spans="1:4" ht="26.25" customHeight="1">
      <c r="A96" s="191" t="str">
        <f>IF((SUM(Р.2!G70:G70)&gt;=SUM(Р.2!H70:H70)),"","Неверно!")</f>
        <v/>
      </c>
      <c r="B96" s="190">
        <v>320</v>
      </c>
      <c r="C96" s="192" t="s">
        <v>110</v>
      </c>
      <c r="D96" s="192" t="s">
        <v>62</v>
      </c>
    </row>
    <row r="97" spans="1:4" ht="26.25" customHeight="1">
      <c r="A97" s="191" t="str">
        <f>IF((SUM(Р.2!G71:G71)&gt;=SUM(Р.2!H71:H71)),"","Неверно!")</f>
        <v/>
      </c>
      <c r="B97" s="190">
        <v>320</v>
      </c>
      <c r="C97" s="192" t="s">
        <v>111</v>
      </c>
      <c r="D97" s="192" t="s">
        <v>62</v>
      </c>
    </row>
    <row r="98" spans="1:4" ht="26.25" customHeight="1">
      <c r="A98" s="191" t="str">
        <f>IF((SUM(Р.2!G72:G72)&gt;=SUM(Р.2!H72:H72)),"","Неверно!")</f>
        <v/>
      </c>
      <c r="B98" s="190">
        <v>320</v>
      </c>
      <c r="C98" s="192" t="s">
        <v>112</v>
      </c>
      <c r="D98" s="192" t="s">
        <v>62</v>
      </c>
    </row>
    <row r="99" spans="1:4" ht="26.25" customHeight="1">
      <c r="A99" s="191" t="str">
        <f>IF((SUM(Р.2!G73:G73)&gt;=SUM(Р.2!H73:H73)),"","Неверно!")</f>
        <v/>
      </c>
      <c r="B99" s="190">
        <v>320</v>
      </c>
      <c r="C99" s="192" t="s">
        <v>113</v>
      </c>
      <c r="D99" s="192" t="s">
        <v>62</v>
      </c>
    </row>
    <row r="100" spans="1:4" ht="26.25" customHeight="1">
      <c r="A100" s="191" t="str">
        <f>IF((SUM(Р.2!G74:G74)&gt;=SUM(Р.2!H74:H74)),"","Неверно!")</f>
        <v/>
      </c>
      <c r="B100" s="190">
        <v>320</v>
      </c>
      <c r="C100" s="192" t="s">
        <v>114</v>
      </c>
      <c r="D100" s="192" t="s">
        <v>62</v>
      </c>
    </row>
    <row r="101" spans="1:4" ht="26.25" customHeight="1">
      <c r="A101" s="191" t="str">
        <f>IF((SUM(Р.2!G75:G75)&gt;=SUM(Р.2!H75:H75)),"","Неверно!")</f>
        <v/>
      </c>
      <c r="B101" s="190">
        <v>320</v>
      </c>
      <c r="C101" s="192" t="s">
        <v>582</v>
      </c>
      <c r="D101" s="192" t="s">
        <v>62</v>
      </c>
    </row>
    <row r="102" spans="1:4" ht="26.25" customHeight="1">
      <c r="A102" s="191" t="str">
        <f>IF((SUM(Р.2!G76:G76)&gt;=SUM(Р.2!H76:H76)),"","Неверно!")</f>
        <v/>
      </c>
      <c r="B102" s="190">
        <v>320</v>
      </c>
      <c r="C102" s="192" t="s">
        <v>583</v>
      </c>
      <c r="D102" s="192" t="s">
        <v>62</v>
      </c>
    </row>
    <row r="103" spans="1:4" ht="26.25" customHeight="1">
      <c r="A103" s="191" t="str">
        <f>IF((SUM(Р.2!G77:G77)&gt;=SUM(Р.2!H77:H77)),"","Неверно!")</f>
        <v/>
      </c>
      <c r="B103" s="190">
        <v>320</v>
      </c>
      <c r="C103" s="192" t="s">
        <v>584</v>
      </c>
      <c r="D103" s="192" t="s">
        <v>62</v>
      </c>
    </row>
    <row r="104" spans="1:4" ht="26.25" customHeight="1">
      <c r="A104" s="191" t="str">
        <f>IF((SUM(Р.2!G78:G78)&gt;=SUM(Р.2!H78:H78)),"","Неверно!")</f>
        <v/>
      </c>
      <c r="B104" s="190">
        <v>320</v>
      </c>
      <c r="C104" s="192" t="s">
        <v>585</v>
      </c>
      <c r="D104" s="192" t="s">
        <v>62</v>
      </c>
    </row>
    <row r="105" spans="1:4" ht="26.25" customHeight="1">
      <c r="A105" s="191" t="str">
        <f>IF((SUM(Р.2!G79:G79)&gt;=SUM(Р.2!H79:H79)),"","Неверно!")</f>
        <v/>
      </c>
      <c r="B105" s="190">
        <v>320</v>
      </c>
      <c r="C105" s="192" t="s">
        <v>586</v>
      </c>
      <c r="D105" s="192" t="s">
        <v>62</v>
      </c>
    </row>
    <row r="106" spans="1:4" ht="26.25" customHeight="1">
      <c r="A106" s="191" t="str">
        <f>IF((SUM(Р.2!G80:G80)&gt;=SUM(Р.2!H80:H80)),"","Неверно!")</f>
        <v/>
      </c>
      <c r="B106" s="190">
        <v>320</v>
      </c>
      <c r="C106" s="192" t="s">
        <v>587</v>
      </c>
      <c r="D106" s="192" t="s">
        <v>62</v>
      </c>
    </row>
    <row r="107" spans="1:4" ht="26.25" customHeight="1">
      <c r="A107" s="191" t="str">
        <f>IF((SUM(Р.2!G81:G81)&gt;=SUM(Р.2!H81:H81)),"","Неверно!")</f>
        <v/>
      </c>
      <c r="B107" s="190">
        <v>320</v>
      </c>
      <c r="C107" s="192" t="s">
        <v>588</v>
      </c>
      <c r="D107" s="192" t="s">
        <v>62</v>
      </c>
    </row>
    <row r="108" spans="1:4" ht="26.25" customHeight="1">
      <c r="A108" s="191" t="str">
        <f>IF((SUM(Р.2!G82:G82)&gt;=SUM(Р.2!H82:H82)),"","Неверно!")</f>
        <v/>
      </c>
      <c r="B108" s="190">
        <v>320</v>
      </c>
      <c r="C108" s="192" t="s">
        <v>589</v>
      </c>
      <c r="D108" s="192" t="s">
        <v>62</v>
      </c>
    </row>
    <row r="109" spans="1:4" ht="26.25" customHeight="1">
      <c r="A109" s="191" t="str">
        <f>IF((SUM(Р.2!G83:G83)&gt;=SUM(Р.2!H83:H83)),"","Неверно!")</f>
        <v/>
      </c>
      <c r="B109" s="190">
        <v>320</v>
      </c>
      <c r="C109" s="192" t="s">
        <v>590</v>
      </c>
      <c r="D109" s="192" t="s">
        <v>62</v>
      </c>
    </row>
    <row r="110" spans="1:4" ht="26.25" customHeight="1">
      <c r="A110" s="191" t="str">
        <f>IF((SUM(Р.2!G84:G84)&gt;=SUM(Р.2!H84:H84)),"","Неверно!")</f>
        <v/>
      </c>
      <c r="B110" s="190">
        <v>320</v>
      </c>
      <c r="C110" s="192" t="s">
        <v>591</v>
      </c>
      <c r="D110" s="192" t="s">
        <v>62</v>
      </c>
    </row>
    <row r="111" spans="1:4" ht="26.25" customHeight="1">
      <c r="A111" s="191" t="str">
        <f>IF((SUM(Р.2!G85:G85)&gt;=SUM(Р.2!H85:H85)),"","Неверно!")</f>
        <v/>
      </c>
      <c r="B111" s="190">
        <v>320</v>
      </c>
      <c r="C111" s="192" t="s">
        <v>592</v>
      </c>
      <c r="D111" s="192" t="s">
        <v>62</v>
      </c>
    </row>
    <row r="112" spans="1:4" ht="26.25" customHeight="1">
      <c r="A112" s="191" t="str">
        <f>IF((SUM(Р.2!G86:G86)&gt;=SUM(Р.2!H86:H86)),"","Неверно!")</f>
        <v/>
      </c>
      <c r="B112" s="190">
        <v>320</v>
      </c>
      <c r="C112" s="192" t="s">
        <v>593</v>
      </c>
      <c r="D112" s="192" t="s">
        <v>62</v>
      </c>
    </row>
    <row r="113" spans="1:4" ht="26.25" customHeight="1">
      <c r="A113" s="191" t="str">
        <f>IF((SUM(Р.2!G87:G87)&gt;=SUM(Р.2!H87:H87)),"","Неверно!")</f>
        <v/>
      </c>
      <c r="B113" s="190">
        <v>320</v>
      </c>
      <c r="C113" s="192" t="s">
        <v>594</v>
      </c>
      <c r="D113" s="192" t="s">
        <v>62</v>
      </c>
    </row>
    <row r="114" spans="1:4" ht="26.25" customHeight="1">
      <c r="A114" s="191" t="str">
        <f>IF((SUM(Р.2!G88:G88)&gt;=SUM(Р.2!H88:H88)),"","Неверно!")</f>
        <v/>
      </c>
      <c r="B114" s="190">
        <v>320</v>
      </c>
      <c r="C114" s="192" t="s">
        <v>595</v>
      </c>
      <c r="D114" s="192" t="s">
        <v>62</v>
      </c>
    </row>
    <row r="115" spans="1:4" ht="26.25" customHeight="1">
      <c r="A115" s="191" t="str">
        <f>IF((SUM(Р.2!G89:G89)&gt;=SUM(Р.2!H89:H89)),"","Неверно!")</f>
        <v/>
      </c>
      <c r="B115" s="190">
        <v>320</v>
      </c>
      <c r="C115" s="192" t="s">
        <v>596</v>
      </c>
      <c r="D115" s="192" t="s">
        <v>62</v>
      </c>
    </row>
    <row r="116" spans="1:4" ht="26.25" customHeight="1">
      <c r="A116" s="191" t="str">
        <f>IF((SUM(Р.2!G90:G90)&gt;=SUM(Р.2!H90:H90)),"","Неверно!")</f>
        <v/>
      </c>
      <c r="B116" s="190">
        <v>320</v>
      </c>
      <c r="C116" s="192" t="s">
        <v>597</v>
      </c>
      <c r="D116" s="192" t="s">
        <v>62</v>
      </c>
    </row>
    <row r="117" spans="1:4" ht="26.25" customHeight="1">
      <c r="A117" s="191" t="str">
        <f>IF((SUM(Р.2!G91:G91)&gt;=SUM(Р.2!H91:H91)),"","Неверно!")</f>
        <v/>
      </c>
      <c r="B117" s="190">
        <v>320</v>
      </c>
      <c r="C117" s="192" t="s">
        <v>598</v>
      </c>
      <c r="D117" s="192" t="s">
        <v>62</v>
      </c>
    </row>
    <row r="118" spans="1:4" ht="26.25" customHeight="1">
      <c r="A118" s="191" t="str">
        <f>IF((SUM(Р.2!G92:G92)&gt;=SUM(Р.2!H92:H92)),"","Неверно!")</f>
        <v/>
      </c>
      <c r="B118" s="190">
        <v>320</v>
      </c>
      <c r="C118" s="192" t="s">
        <v>599</v>
      </c>
      <c r="D118" s="192" t="s">
        <v>62</v>
      </c>
    </row>
    <row r="119" spans="1:4" ht="26.25" customHeight="1">
      <c r="A119" s="191" t="str">
        <f>IF((SUM(Р.2!G93:G93)&gt;=SUM(Р.2!H93:H93)),"","Неверно!")</f>
        <v/>
      </c>
      <c r="B119" s="190">
        <v>320</v>
      </c>
      <c r="C119" s="192" t="s">
        <v>600</v>
      </c>
      <c r="D119" s="192" t="s">
        <v>62</v>
      </c>
    </row>
    <row r="120" spans="1:4" ht="26.25" customHeight="1">
      <c r="A120" s="191" t="str">
        <f>IF((SUM(Р.2!G94:G94)&gt;=SUM(Р.2!H94:H94)),"","Неверно!")</f>
        <v/>
      </c>
      <c r="B120" s="190">
        <v>320</v>
      </c>
      <c r="C120" s="192" t="s">
        <v>601</v>
      </c>
      <c r="D120" s="192" t="s">
        <v>62</v>
      </c>
    </row>
    <row r="121" spans="1:4" ht="26.25" customHeight="1">
      <c r="A121" s="191" t="str">
        <f>IF((SUM(Р.2!G95:G95)&gt;=SUM(Р.2!H95:H95)),"","Неверно!")</f>
        <v/>
      </c>
      <c r="B121" s="190">
        <v>320</v>
      </c>
      <c r="C121" s="192" t="s">
        <v>602</v>
      </c>
      <c r="D121" s="192" t="s">
        <v>62</v>
      </c>
    </row>
    <row r="122" spans="1:4" ht="26.25" customHeight="1">
      <c r="A122" s="191" t="str">
        <f>IF((SUM(Р.2!G96:G96)&gt;=SUM(Р.2!H96:H96)),"","Неверно!")</f>
        <v/>
      </c>
      <c r="B122" s="190">
        <v>320</v>
      </c>
      <c r="C122" s="192" t="s">
        <v>603</v>
      </c>
      <c r="D122" s="192" t="s">
        <v>62</v>
      </c>
    </row>
    <row r="123" spans="1:4" ht="26.25" customHeight="1">
      <c r="A123" s="191" t="str">
        <f>IF((SUM(Р.2!G97:G97)&gt;=SUM(Р.2!H97:H97)),"","Неверно!")</f>
        <v/>
      </c>
      <c r="B123" s="190">
        <v>320</v>
      </c>
      <c r="C123" s="192" t="s">
        <v>604</v>
      </c>
      <c r="D123" s="192" t="s">
        <v>62</v>
      </c>
    </row>
    <row r="124" spans="1:4" ht="26.25" customHeight="1">
      <c r="A124" s="191" t="str">
        <f>IF((SUM(Р.2!G98:G98)&gt;=SUM(Р.2!H98:H98)),"","Неверно!")</f>
        <v/>
      </c>
      <c r="B124" s="190">
        <v>320</v>
      </c>
      <c r="C124" s="192" t="s">
        <v>605</v>
      </c>
      <c r="D124" s="192" t="s">
        <v>62</v>
      </c>
    </row>
    <row r="125" spans="1:4" ht="26.25" customHeight="1">
      <c r="A125" s="191" t="str">
        <f>IF((SUM(Р.2!G99:G99)&gt;=SUM(Р.2!H99:H99)),"","Неверно!")</f>
        <v/>
      </c>
      <c r="B125" s="190">
        <v>320</v>
      </c>
      <c r="C125" s="192" t="s">
        <v>606</v>
      </c>
      <c r="D125" s="192" t="s">
        <v>62</v>
      </c>
    </row>
    <row r="126" spans="1:4" ht="26.25" customHeight="1">
      <c r="A126" s="191" t="str">
        <f>IF((SUM(Р.2!G100:G100)&gt;=SUM(Р.2!H100:H100)),"","Неверно!")</f>
        <v/>
      </c>
      <c r="B126" s="190">
        <v>320</v>
      </c>
      <c r="C126" s="192" t="s">
        <v>607</v>
      </c>
      <c r="D126" s="192" t="s">
        <v>62</v>
      </c>
    </row>
    <row r="127" spans="1:4" ht="26.25" customHeight="1">
      <c r="A127" s="191" t="str">
        <f>IF((SUM(Р.2!G101:G101)&gt;=SUM(Р.2!H101:H101)),"","Неверно!")</f>
        <v/>
      </c>
      <c r="B127" s="190">
        <v>320</v>
      </c>
      <c r="C127" s="192" t="s">
        <v>608</v>
      </c>
      <c r="D127" s="192" t="s">
        <v>62</v>
      </c>
    </row>
    <row r="128" spans="1:4" ht="26.25" customHeight="1">
      <c r="A128" s="191" t="str">
        <f>IF((SUM(Р.2!G102:G102)&gt;=SUM(Р.2!H102:H102)),"","Неверно!")</f>
        <v/>
      </c>
      <c r="B128" s="190">
        <v>320</v>
      </c>
      <c r="C128" s="192" t="s">
        <v>609</v>
      </c>
      <c r="D128" s="192" t="s">
        <v>62</v>
      </c>
    </row>
    <row r="129" spans="1:4" ht="26.25" customHeight="1">
      <c r="A129" s="191" t="str">
        <f>IF((SUM(Р.2!G103:G103)&gt;=SUM(Р.2!H103:H103)),"","Неверно!")</f>
        <v/>
      </c>
      <c r="B129" s="190">
        <v>320</v>
      </c>
      <c r="C129" s="192" t="s">
        <v>610</v>
      </c>
      <c r="D129" s="192" t="s">
        <v>62</v>
      </c>
    </row>
    <row r="130" spans="1:4" ht="26.25" customHeight="1">
      <c r="A130" s="191" t="str">
        <f>IF((SUM(Р.2!G104:G104)&gt;=SUM(Р.2!H104:H104)),"","Неверно!")</f>
        <v/>
      </c>
      <c r="B130" s="190">
        <v>320</v>
      </c>
      <c r="C130" s="192" t="s">
        <v>611</v>
      </c>
      <c r="D130" s="192" t="s">
        <v>62</v>
      </c>
    </row>
    <row r="131" spans="1:4" ht="26.25" customHeight="1">
      <c r="A131" s="191" t="str">
        <f>IF((SUM(Р.2!G105:G105)&gt;=SUM(Р.2!H105:H105)),"","Неверно!")</f>
        <v/>
      </c>
      <c r="B131" s="190">
        <v>320</v>
      </c>
      <c r="C131" s="192" t="s">
        <v>612</v>
      </c>
      <c r="D131" s="192" t="s">
        <v>62</v>
      </c>
    </row>
    <row r="132" spans="1:4" ht="26.25" customHeight="1">
      <c r="A132" s="191" t="str">
        <f>IF((SUM(Р.2!G106:G106)&gt;=SUM(Р.2!H106:H106)),"","Неверно!")</f>
        <v/>
      </c>
      <c r="B132" s="190">
        <v>320</v>
      </c>
      <c r="C132" s="192" t="s">
        <v>613</v>
      </c>
      <c r="D132" s="192" t="s">
        <v>62</v>
      </c>
    </row>
    <row r="133" spans="1:4" ht="26.25" customHeight="1">
      <c r="A133" s="191" t="str">
        <f>IF((SUM(Р.2!G107:G107)&gt;=SUM(Р.2!H107:H107)),"","Неверно!")</f>
        <v/>
      </c>
      <c r="B133" s="190">
        <v>320</v>
      </c>
      <c r="C133" s="192" t="s">
        <v>614</v>
      </c>
      <c r="D133" s="192" t="s">
        <v>62</v>
      </c>
    </row>
    <row r="134" spans="1:4" ht="26.25" customHeight="1">
      <c r="A134" s="191" t="str">
        <f>IF((SUM(Р.2!G108:G108)&gt;=SUM(Р.2!H108:H108)),"","Неверно!")</f>
        <v/>
      </c>
      <c r="B134" s="190">
        <v>320</v>
      </c>
      <c r="C134" s="192" t="s">
        <v>615</v>
      </c>
      <c r="D134" s="192" t="s">
        <v>62</v>
      </c>
    </row>
    <row r="135" spans="1:4" ht="26.25" customHeight="1">
      <c r="A135" s="191" t="str">
        <f>IF((SUM(Р.2!G109:G109)&gt;=SUM(Р.2!H109:H109)),"","Неверно!")</f>
        <v/>
      </c>
      <c r="B135" s="190">
        <v>320</v>
      </c>
      <c r="C135" s="192" t="s">
        <v>616</v>
      </c>
      <c r="D135" s="192" t="s">
        <v>62</v>
      </c>
    </row>
    <row r="136" spans="1:4" ht="26.25" customHeight="1">
      <c r="A136" s="191" t="str">
        <f>IF((SUM(Р.2!G110:G110)&gt;=SUM(Р.2!H110:H110)),"","Неверно!")</f>
        <v/>
      </c>
      <c r="B136" s="190">
        <v>320</v>
      </c>
      <c r="C136" s="192" t="s">
        <v>617</v>
      </c>
      <c r="D136" s="192" t="s">
        <v>62</v>
      </c>
    </row>
    <row r="137" spans="1:4" ht="26.25" customHeight="1">
      <c r="A137" s="191" t="str">
        <f>IF((SUM(Р.2!G111:G111)&gt;=SUM(Р.2!H111:H111)),"","Неверно!")</f>
        <v/>
      </c>
      <c r="B137" s="190">
        <v>320</v>
      </c>
      <c r="C137" s="192" t="s">
        <v>618</v>
      </c>
      <c r="D137" s="192" t="s">
        <v>62</v>
      </c>
    </row>
    <row r="138" spans="1:4" ht="26.25" customHeight="1">
      <c r="A138" s="191" t="str">
        <f>IF((SUM(Р.2!G112:G112)&gt;=SUM(Р.2!H112:H112)),"","Неверно!")</f>
        <v/>
      </c>
      <c r="B138" s="190">
        <v>320</v>
      </c>
      <c r="C138" s="192" t="s">
        <v>619</v>
      </c>
      <c r="D138" s="192" t="s">
        <v>62</v>
      </c>
    </row>
    <row r="139" spans="1:4" ht="26.25" customHeight="1">
      <c r="A139" s="191" t="str">
        <f>IF((SUM(Р.2!G113:G113)&gt;=SUM(Р.2!H113:H113)),"","Неверно!")</f>
        <v/>
      </c>
      <c r="B139" s="190">
        <v>320</v>
      </c>
      <c r="C139" s="192" t="s">
        <v>620</v>
      </c>
      <c r="D139" s="192" t="s">
        <v>62</v>
      </c>
    </row>
    <row r="140" spans="1:4" ht="26.25" customHeight="1">
      <c r="A140" s="191" t="str">
        <f>IF((SUM(Р.2!G114:G114)&gt;=SUM(Р.2!H114:H114)),"","Неверно!")</f>
        <v/>
      </c>
      <c r="B140" s="190">
        <v>320</v>
      </c>
      <c r="C140" s="192" t="s">
        <v>621</v>
      </c>
      <c r="D140" s="192" t="s">
        <v>62</v>
      </c>
    </row>
    <row r="141" spans="1:4" ht="26.25" customHeight="1">
      <c r="A141" s="191" t="str">
        <f>IF((SUM(Р.2!G115:G115)&gt;=SUM(Р.2!H115:H115)),"","Неверно!")</f>
        <v/>
      </c>
      <c r="B141" s="190">
        <v>320</v>
      </c>
      <c r="C141" s="192" t="s">
        <v>622</v>
      </c>
      <c r="D141" s="192" t="s">
        <v>62</v>
      </c>
    </row>
    <row r="142" spans="1:4" ht="26.25" customHeight="1">
      <c r="A142" s="191" t="str">
        <f>IF((SUM(Р.2!G116:G116)&gt;=SUM(Р.2!H116:H116)),"","Неверно!")</f>
        <v/>
      </c>
      <c r="B142" s="190">
        <v>320</v>
      </c>
      <c r="C142" s="192" t="s">
        <v>623</v>
      </c>
      <c r="D142" s="192" t="s">
        <v>62</v>
      </c>
    </row>
    <row r="143" spans="1:4" ht="26.25" customHeight="1">
      <c r="A143" s="191" t="str">
        <f>IF((SUM(Р.2!G117:G117)&gt;=SUM(Р.2!H117:H117)),"","Неверно!")</f>
        <v/>
      </c>
      <c r="B143" s="190">
        <v>320</v>
      </c>
      <c r="C143" s="192" t="s">
        <v>624</v>
      </c>
      <c r="D143" s="192" t="s">
        <v>62</v>
      </c>
    </row>
    <row r="144" spans="1:4" ht="26.25" customHeight="1">
      <c r="A144" s="191" t="str">
        <f>IF((SUM(Р.2!G118:G118)&gt;=SUM(Р.2!H118:H118)),"","Неверно!")</f>
        <v/>
      </c>
      <c r="B144" s="190">
        <v>320</v>
      </c>
      <c r="C144" s="192" t="s">
        <v>625</v>
      </c>
      <c r="D144" s="192" t="s">
        <v>62</v>
      </c>
    </row>
    <row r="145" spans="1:4" ht="26.25" customHeight="1">
      <c r="A145" s="191" t="str">
        <f>IF((SUM(Р.2!G119:G119)&gt;=SUM(Р.2!H119:H119)),"","Неверно!")</f>
        <v/>
      </c>
      <c r="B145" s="190">
        <v>320</v>
      </c>
      <c r="C145" s="192" t="s">
        <v>626</v>
      </c>
      <c r="D145" s="192" t="s">
        <v>62</v>
      </c>
    </row>
    <row r="146" spans="1:4" ht="26.25" customHeight="1">
      <c r="A146" s="191" t="str">
        <f>IF((SUM(Р.2!G120:G120)&gt;=SUM(Р.2!H120:H120)),"","Неверно!")</f>
        <v/>
      </c>
      <c r="B146" s="190">
        <v>320</v>
      </c>
      <c r="C146" s="192" t="s">
        <v>627</v>
      </c>
      <c r="D146" s="192" t="s">
        <v>62</v>
      </c>
    </row>
    <row r="147" spans="1:4" ht="26.25" customHeight="1">
      <c r="A147" s="191" t="str">
        <f>IF((SUM(Р.2!G121:G121)&gt;=SUM(Р.2!H121:H121)),"","Неверно!")</f>
        <v/>
      </c>
      <c r="B147" s="190">
        <v>320</v>
      </c>
      <c r="C147" s="192" t="s">
        <v>628</v>
      </c>
      <c r="D147" s="192" t="s">
        <v>62</v>
      </c>
    </row>
    <row r="148" spans="1:4" ht="26.25" customHeight="1">
      <c r="A148" s="191" t="str">
        <f>IF((SUM(Р.2!G122:G122)&gt;=SUM(Р.2!H122:H122)),"","Неверно!")</f>
        <v/>
      </c>
      <c r="B148" s="190">
        <v>320</v>
      </c>
      <c r="C148" s="192" t="s">
        <v>629</v>
      </c>
      <c r="D148" s="192" t="s">
        <v>62</v>
      </c>
    </row>
    <row r="149" spans="1:4" ht="26.25" customHeight="1">
      <c r="A149" s="191" t="str">
        <f>IF((SUM(Р.2!G123:G123)&gt;=SUM(Р.2!H123:H123)),"","Неверно!")</f>
        <v/>
      </c>
      <c r="B149" s="190">
        <v>320</v>
      </c>
      <c r="C149" s="192" t="s">
        <v>630</v>
      </c>
      <c r="D149" s="192" t="s">
        <v>62</v>
      </c>
    </row>
    <row r="150" spans="1:4" ht="26.25" customHeight="1">
      <c r="A150" s="191" t="str">
        <f>IF((SUM(Р.2!G124:G124)&gt;=SUM(Р.2!H124:H124)),"","Неверно!")</f>
        <v/>
      </c>
      <c r="B150" s="190">
        <v>320</v>
      </c>
      <c r="C150" s="192" t="s">
        <v>631</v>
      </c>
      <c r="D150" s="192" t="s">
        <v>62</v>
      </c>
    </row>
    <row r="151" spans="1:4" ht="26.25" customHeight="1">
      <c r="A151" s="191" t="str">
        <f>IF((SUM(Р.2!G125:G125)&gt;=SUM(Р.2!H125:H125)),"","Неверно!")</f>
        <v/>
      </c>
      <c r="B151" s="190">
        <v>320</v>
      </c>
      <c r="C151" s="192" t="s">
        <v>632</v>
      </c>
      <c r="D151" s="192" t="s">
        <v>62</v>
      </c>
    </row>
    <row r="152" spans="1:4" ht="26.25" customHeight="1">
      <c r="A152" s="191" t="str">
        <f>IF((SUM(Р.2!G126:G126)&gt;=SUM(Р.2!H126:H126)),"","Неверно!")</f>
        <v/>
      </c>
      <c r="B152" s="190">
        <v>320</v>
      </c>
      <c r="C152" s="192" t="s">
        <v>633</v>
      </c>
      <c r="D152" s="192" t="s">
        <v>62</v>
      </c>
    </row>
    <row r="153" spans="1:4" ht="26.25" customHeight="1">
      <c r="A153" s="191" t="str">
        <f>IF((SUM(Р.2!G127:G127)&gt;=SUM(Р.2!H127:H127)),"","Неверно!")</f>
        <v/>
      </c>
      <c r="B153" s="190">
        <v>320</v>
      </c>
      <c r="C153" s="192" t="s">
        <v>634</v>
      </c>
      <c r="D153" s="192" t="s">
        <v>62</v>
      </c>
    </row>
    <row r="154" spans="1:4" ht="26.25" customHeight="1">
      <c r="A154" s="191" t="str">
        <f>IF((SUM(Р.2!G128:G128)&gt;=SUM(Р.2!H128:H128)),"","Неверно!")</f>
        <v/>
      </c>
      <c r="B154" s="190">
        <v>320</v>
      </c>
      <c r="C154" s="192" t="s">
        <v>635</v>
      </c>
      <c r="D154" s="192" t="s">
        <v>62</v>
      </c>
    </row>
    <row r="155" spans="1:4" ht="26.25" customHeight="1">
      <c r="A155" s="191" t="str">
        <f>IF((SUM(Р.2!G143:G143)&gt;=SUM(Р.2!H143:H143)),"","Неверно!")</f>
        <v/>
      </c>
      <c r="B155" s="190">
        <v>320</v>
      </c>
      <c r="C155" s="192" t="s">
        <v>636</v>
      </c>
      <c r="D155" s="192" t="s">
        <v>62</v>
      </c>
    </row>
    <row r="156" spans="1:4" ht="26.25" customHeight="1">
      <c r="A156" s="191" t="str">
        <f>IF((SUM(Р.2!G129:G129)&gt;=SUM(Р.2!H129:H129)),"","Неверно!")</f>
        <v/>
      </c>
      <c r="B156" s="190">
        <v>320</v>
      </c>
      <c r="C156" s="192" t="s">
        <v>637</v>
      </c>
      <c r="D156" s="192" t="s">
        <v>62</v>
      </c>
    </row>
    <row r="157" spans="1:4" ht="26.25" customHeight="1">
      <c r="A157" s="191" t="str">
        <f>IF((SUM(Р.2!G130:G130)&gt;=SUM(Р.2!H130:H130)),"","Неверно!")</f>
        <v/>
      </c>
      <c r="B157" s="190">
        <v>320</v>
      </c>
      <c r="C157" s="192" t="s">
        <v>638</v>
      </c>
      <c r="D157" s="192" t="s">
        <v>62</v>
      </c>
    </row>
    <row r="158" spans="1:4" ht="26.25" customHeight="1">
      <c r="A158" s="191" t="str">
        <f>IF((SUM(Р.2!G131:G131)&gt;=SUM(Р.2!H131:H131)),"","Неверно!")</f>
        <v/>
      </c>
      <c r="B158" s="190">
        <v>320</v>
      </c>
      <c r="C158" s="192" t="s">
        <v>639</v>
      </c>
      <c r="D158" s="192" t="s">
        <v>62</v>
      </c>
    </row>
    <row r="159" spans="1:4" ht="26.25" customHeight="1">
      <c r="A159" s="191" t="str">
        <f>IF((SUM(Р.2!G132:G132)&gt;=SUM(Р.2!H132:H132)),"","Неверно!")</f>
        <v/>
      </c>
      <c r="B159" s="190">
        <v>320</v>
      </c>
      <c r="C159" s="192" t="s">
        <v>171</v>
      </c>
      <c r="D159" s="192" t="s">
        <v>62</v>
      </c>
    </row>
    <row r="160" spans="1:4" ht="26.25" customHeight="1">
      <c r="A160" s="191" t="str">
        <f>IF((SUM(Р.2!G133:G133)&gt;=SUM(Р.2!H133:H133)),"","Неверно!")</f>
        <v/>
      </c>
      <c r="B160" s="190">
        <v>320</v>
      </c>
      <c r="C160" s="192" t="s">
        <v>172</v>
      </c>
      <c r="D160" s="192" t="s">
        <v>62</v>
      </c>
    </row>
    <row r="161" spans="1:4" ht="26.25" customHeight="1">
      <c r="A161" s="191" t="str">
        <f>IF((SUM(Р.2!G134:G134)&gt;=SUM(Р.2!H134:H134)),"","Неверно!")</f>
        <v/>
      </c>
      <c r="B161" s="190">
        <v>320</v>
      </c>
      <c r="C161" s="192" t="s">
        <v>173</v>
      </c>
      <c r="D161" s="192" t="s">
        <v>62</v>
      </c>
    </row>
    <row r="162" spans="1:4" ht="26.25" customHeight="1">
      <c r="A162" s="191" t="str">
        <f>IF((SUM(Р.2!G135:G135)&gt;=SUM(Р.2!H135:H135)),"","Неверно!")</f>
        <v/>
      </c>
      <c r="B162" s="190">
        <v>320</v>
      </c>
      <c r="C162" s="192" t="s">
        <v>174</v>
      </c>
      <c r="D162" s="192" t="s">
        <v>62</v>
      </c>
    </row>
    <row r="163" spans="1:4" ht="26.25" customHeight="1">
      <c r="A163" s="191" t="str">
        <f>IF((SUM(Р.2!G136:G136)&gt;=SUM(Р.2!H136:H136)),"","Неверно!")</f>
        <v/>
      </c>
      <c r="B163" s="190">
        <v>320</v>
      </c>
      <c r="C163" s="192" t="s">
        <v>175</v>
      </c>
      <c r="D163" s="192" t="s">
        <v>62</v>
      </c>
    </row>
    <row r="164" spans="1:4" ht="26.25" customHeight="1">
      <c r="A164" s="191" t="str">
        <f>IF((SUM(Р.2!G137:G137)&gt;=SUM(Р.2!H137:H137)),"","Неверно!")</f>
        <v/>
      </c>
      <c r="B164" s="190">
        <v>320</v>
      </c>
      <c r="C164" s="192" t="s">
        <v>176</v>
      </c>
      <c r="D164" s="192" t="s">
        <v>62</v>
      </c>
    </row>
    <row r="165" spans="1:4" ht="26.25" customHeight="1">
      <c r="A165" s="191" t="str">
        <f>IF((SUM(Р.2!G138:G138)&gt;=SUM(Р.2!H138:H138)),"","Неверно!")</f>
        <v/>
      </c>
      <c r="B165" s="190">
        <v>320</v>
      </c>
      <c r="C165" s="192" t="s">
        <v>177</v>
      </c>
      <c r="D165" s="192" t="s">
        <v>62</v>
      </c>
    </row>
    <row r="166" spans="1:4" ht="26.25" customHeight="1">
      <c r="A166" s="191" t="str">
        <f>IF((SUM(Р.2!G139:G139)&gt;=SUM(Р.2!H139:H139)),"","Неверно!")</f>
        <v/>
      </c>
      <c r="B166" s="190">
        <v>320</v>
      </c>
      <c r="C166" s="192" t="s">
        <v>178</v>
      </c>
      <c r="D166" s="192" t="s">
        <v>62</v>
      </c>
    </row>
    <row r="167" spans="1:4" ht="26.25" customHeight="1">
      <c r="A167" s="191" t="str">
        <f>IF((SUM(Р.2!G140:G140)&gt;=SUM(Р.2!H140:H140)),"","Неверно!")</f>
        <v/>
      </c>
      <c r="B167" s="190">
        <v>320</v>
      </c>
      <c r="C167" s="192" t="s">
        <v>179</v>
      </c>
      <c r="D167" s="192" t="s">
        <v>62</v>
      </c>
    </row>
    <row r="168" spans="1:4" ht="26.25" customHeight="1">
      <c r="A168" s="191" t="str">
        <f>IF((SUM(Р.2!G141:G141)&gt;=SUM(Р.2!H141:H141)),"","Неверно!")</f>
        <v/>
      </c>
      <c r="B168" s="190">
        <v>320</v>
      </c>
      <c r="C168" s="192" t="s">
        <v>180</v>
      </c>
      <c r="D168" s="192" t="s">
        <v>62</v>
      </c>
    </row>
    <row r="169" spans="1:4" ht="26.25" customHeight="1">
      <c r="A169" s="191" t="str">
        <f>IF((SUM(Р.2!G142:G142)&gt;=SUM(Р.2!H142:H142)),"","Неверно!")</f>
        <v/>
      </c>
      <c r="B169" s="190">
        <v>320</v>
      </c>
      <c r="C169" s="192" t="s">
        <v>181</v>
      </c>
      <c r="D169" s="192" t="s">
        <v>62</v>
      </c>
    </row>
    <row r="170" spans="1:4" ht="26.25" customHeight="1">
      <c r="A170" s="191" t="str">
        <f>IF((SUM(Р.2!G9:G9)&gt;=SUM(Р.2!H9:H9)),"","Неверно!")</f>
        <v/>
      </c>
      <c r="B170" s="190">
        <v>320</v>
      </c>
      <c r="C170" s="192" t="s">
        <v>182</v>
      </c>
      <c r="D170" s="192" t="s">
        <v>62</v>
      </c>
    </row>
    <row r="171" spans="1:4" ht="26.25" customHeight="1">
      <c r="A171" s="191" t="str">
        <f>IF((SUM(Р.2!G144:G144)&gt;=SUM(Р.2!H144:H144)),"","Неверно!")</f>
        <v/>
      </c>
      <c r="B171" s="190">
        <v>320</v>
      </c>
      <c r="C171" s="192" t="s">
        <v>183</v>
      </c>
      <c r="D171" s="192" t="s">
        <v>62</v>
      </c>
    </row>
    <row r="172" spans="1:4" ht="26.25" customHeight="1">
      <c r="A172" s="191" t="str">
        <f>IF((SUM(Р.2!G145:G145)&gt;=SUM(Р.2!H145:H145)),"","Неверно!")</f>
        <v/>
      </c>
      <c r="B172" s="190">
        <v>320</v>
      </c>
      <c r="C172" s="192" t="s">
        <v>184</v>
      </c>
      <c r="D172" s="192" t="s">
        <v>62</v>
      </c>
    </row>
    <row r="173" spans="1:4" ht="26.25" customHeight="1">
      <c r="A173" s="191" t="str">
        <f>IF((SUM(Р.2!G146:G146)&gt;=SUM(Р.2!H146:H146)),"","Неверно!")</f>
        <v/>
      </c>
      <c r="B173" s="190">
        <v>320</v>
      </c>
      <c r="C173" s="192" t="s">
        <v>185</v>
      </c>
      <c r="D173" s="192" t="s">
        <v>62</v>
      </c>
    </row>
    <row r="174" spans="1:4" ht="26.25" customHeight="1">
      <c r="A174" s="191" t="str">
        <f>IF((SUM(Р.2!G147:G147)&gt;=SUM(Р.2!H147:H147)),"","Неверно!")</f>
        <v/>
      </c>
      <c r="B174" s="190">
        <v>320</v>
      </c>
      <c r="C174" s="192" t="s">
        <v>186</v>
      </c>
      <c r="D174" s="192" t="s">
        <v>62</v>
      </c>
    </row>
    <row r="175" spans="1:4" ht="26.25" customHeight="1">
      <c r="A175" s="191" t="str">
        <f>IF((SUM(Р.2!G10:G10)&gt;=SUM(Р.2!H10:H10)),"","Неверно!")</f>
        <v/>
      </c>
      <c r="B175" s="190">
        <v>320</v>
      </c>
      <c r="C175" s="192" t="s">
        <v>187</v>
      </c>
      <c r="D175" s="192" t="s">
        <v>62</v>
      </c>
    </row>
    <row r="176" spans="1:4" ht="26.25" customHeight="1">
      <c r="A176" s="191" t="str">
        <f>IF((SUM(Р.2!G148:G148)&gt;=SUM(Р.2!H148:H148)),"","Неверно!")</f>
        <v/>
      </c>
      <c r="B176" s="190">
        <v>320</v>
      </c>
      <c r="C176" s="192" t="s">
        <v>188</v>
      </c>
      <c r="D176" s="192" t="s">
        <v>62</v>
      </c>
    </row>
    <row r="177" spans="1:4" ht="26.25" customHeight="1">
      <c r="A177" s="191" t="str">
        <f>IF((SUM(Р.2!G11:G11)&gt;=SUM(Р.2!H11:H11)),"","Неверно!")</f>
        <v/>
      </c>
      <c r="B177" s="190">
        <v>320</v>
      </c>
      <c r="C177" s="192" t="s">
        <v>189</v>
      </c>
      <c r="D177" s="192" t="s">
        <v>62</v>
      </c>
    </row>
    <row r="178" spans="1:4" ht="26.25" customHeight="1">
      <c r="A178" s="191" t="str">
        <f>IF((SUM(Р.2!G149:G149)&gt;=SUM(Р.2!H149:H149)),"","Неверно!")</f>
        <v/>
      </c>
      <c r="B178" s="190">
        <v>320</v>
      </c>
      <c r="C178" s="192" t="s">
        <v>190</v>
      </c>
      <c r="D178" s="192" t="s">
        <v>62</v>
      </c>
    </row>
    <row r="179" spans="1:4" ht="26.25" customHeight="1">
      <c r="A179" s="191" t="str">
        <f>IF((SUM(Р.2!G150:G150)&gt;=SUM(Р.2!H150:H150)),"","Неверно!")</f>
        <v/>
      </c>
      <c r="B179" s="190">
        <v>320</v>
      </c>
      <c r="C179" s="192" t="s">
        <v>191</v>
      </c>
      <c r="D179" s="192" t="s">
        <v>62</v>
      </c>
    </row>
    <row r="180" spans="1:4" ht="26.25" customHeight="1">
      <c r="A180" s="191" t="str">
        <f>IF((SUM(Р.2!G151:G151)&gt;=SUM(Р.2!H151:H151)),"","Неверно!")</f>
        <v/>
      </c>
      <c r="B180" s="190">
        <v>320</v>
      </c>
      <c r="C180" s="192" t="s">
        <v>192</v>
      </c>
      <c r="D180" s="192" t="s">
        <v>62</v>
      </c>
    </row>
    <row r="181" spans="1:4" ht="26.25" customHeight="1">
      <c r="A181" s="191" t="str">
        <f>IF((SUM(Р.2!G152:G152)&gt;=SUM(Р.2!H152:H152)),"","Неверно!")</f>
        <v/>
      </c>
      <c r="B181" s="190">
        <v>320</v>
      </c>
      <c r="C181" s="192" t="s">
        <v>193</v>
      </c>
      <c r="D181" s="192" t="s">
        <v>62</v>
      </c>
    </row>
    <row r="182" spans="1:4" ht="26.25" customHeight="1">
      <c r="A182" s="191" t="str">
        <f>IF((SUM(Р.2!G153:G153)&gt;=SUM(Р.2!H153:H153)),"","Неверно!")</f>
        <v/>
      </c>
      <c r="B182" s="190">
        <v>320</v>
      </c>
      <c r="C182" s="192" t="s">
        <v>194</v>
      </c>
      <c r="D182" s="192" t="s">
        <v>62</v>
      </c>
    </row>
    <row r="183" spans="1:4" ht="26.25" customHeight="1">
      <c r="A183" s="191" t="str">
        <f>IF((SUM(Р.2!G154:G154)&gt;=SUM(Р.2!H154:H154)),"","Неверно!")</f>
        <v/>
      </c>
      <c r="B183" s="190">
        <v>320</v>
      </c>
      <c r="C183" s="192" t="s">
        <v>195</v>
      </c>
      <c r="D183" s="192" t="s">
        <v>62</v>
      </c>
    </row>
    <row r="184" spans="1:4" ht="26.25" customHeight="1">
      <c r="A184" s="191" t="str">
        <f>IF((SUM(Р.2!G155:G155)&gt;=SUM(Р.2!H155:H155)),"","Неверно!")</f>
        <v/>
      </c>
      <c r="B184" s="190">
        <v>320</v>
      </c>
      <c r="C184" s="192" t="s">
        <v>196</v>
      </c>
      <c r="D184" s="192" t="s">
        <v>62</v>
      </c>
    </row>
    <row r="185" spans="1:4" ht="26.25" customHeight="1">
      <c r="A185" s="191" t="str">
        <f>IF((SUM(Р.2!G12:G12)&gt;=SUM(Р.2!H12:H12)),"","Неверно!")</f>
        <v/>
      </c>
      <c r="B185" s="190">
        <v>320</v>
      </c>
      <c r="C185" s="192" t="s">
        <v>197</v>
      </c>
      <c r="D185" s="192" t="s">
        <v>62</v>
      </c>
    </row>
    <row r="186" spans="1:4" ht="26.25" customHeight="1">
      <c r="A186" s="191" t="str">
        <f>IF((SUM(Р.2!G156:G156)&gt;=SUM(Р.2!H156:H156)),"","Неверно!")</f>
        <v/>
      </c>
      <c r="B186" s="190">
        <v>320</v>
      </c>
      <c r="C186" s="192" t="s">
        <v>198</v>
      </c>
      <c r="D186" s="192" t="s">
        <v>62</v>
      </c>
    </row>
    <row r="187" spans="1:4" ht="26.25" customHeight="1">
      <c r="A187" s="191" t="str">
        <f>IF((SUM(Р.2!G157:G157)&gt;=SUM(Р.2!H157:H157)),"","Неверно!")</f>
        <v/>
      </c>
      <c r="B187" s="190">
        <v>320</v>
      </c>
      <c r="C187" s="192" t="s">
        <v>199</v>
      </c>
      <c r="D187" s="192" t="s">
        <v>62</v>
      </c>
    </row>
    <row r="188" spans="1:4" ht="26.25" customHeight="1">
      <c r="A188" s="191" t="str">
        <f>IF((SUM(Р.2!G158:G158)&gt;=SUM(Р.2!H158:H158)),"","Неверно!")</f>
        <v/>
      </c>
      <c r="B188" s="190">
        <v>320</v>
      </c>
      <c r="C188" s="192" t="s">
        <v>200</v>
      </c>
      <c r="D188" s="192" t="s">
        <v>62</v>
      </c>
    </row>
    <row r="189" spans="1:4" ht="26.25" customHeight="1">
      <c r="A189" s="191" t="str">
        <f>IF((SUM(Р.2!G159:G159)&gt;=SUM(Р.2!H159:H159)),"","Неверно!")</f>
        <v/>
      </c>
      <c r="B189" s="190">
        <v>320</v>
      </c>
      <c r="C189" s="192" t="s">
        <v>201</v>
      </c>
      <c r="D189" s="192" t="s">
        <v>62</v>
      </c>
    </row>
    <row r="190" spans="1:4" ht="26.25" customHeight="1">
      <c r="A190" s="191" t="str">
        <f>IF((SUM(Р.2!G160:G160)&gt;=SUM(Р.2!H160:H160)),"","Неверно!")</f>
        <v/>
      </c>
      <c r="B190" s="190">
        <v>320</v>
      </c>
      <c r="C190" s="192" t="s">
        <v>202</v>
      </c>
      <c r="D190" s="192" t="s">
        <v>62</v>
      </c>
    </row>
    <row r="191" spans="1:4" ht="26.25" customHeight="1">
      <c r="A191" s="191" t="str">
        <f>IF((SUM(Р.2!G161:G161)&gt;=SUM(Р.2!H161:H161)),"","Неверно!")</f>
        <v/>
      </c>
      <c r="B191" s="190">
        <v>320</v>
      </c>
      <c r="C191" s="192" t="s">
        <v>203</v>
      </c>
      <c r="D191" s="192" t="s">
        <v>62</v>
      </c>
    </row>
    <row r="192" spans="1:4" ht="26.25" customHeight="1">
      <c r="A192" s="191" t="str">
        <f>IF((SUM(Р.2!G162:G162)&gt;=SUM(Р.2!H162:H162)),"","Неверно!")</f>
        <v/>
      </c>
      <c r="B192" s="190">
        <v>320</v>
      </c>
      <c r="C192" s="192" t="s">
        <v>204</v>
      </c>
      <c r="D192" s="192" t="s">
        <v>62</v>
      </c>
    </row>
    <row r="193" spans="1:4" ht="26.25" customHeight="1">
      <c r="A193" s="191" t="str">
        <f>IF((SUM(Р.2!G163:G163)&gt;=SUM(Р.2!H163:H163)),"","Неверно!")</f>
        <v/>
      </c>
      <c r="B193" s="190">
        <v>320</v>
      </c>
      <c r="C193" s="192" t="s">
        <v>205</v>
      </c>
      <c r="D193" s="192" t="s">
        <v>62</v>
      </c>
    </row>
    <row r="194" spans="1:4" ht="26.25" customHeight="1">
      <c r="A194" s="191" t="str">
        <f>IF((SUM(Р.2!G164:G164)&gt;=SUM(Р.2!H164:H164)),"","Неверно!")</f>
        <v/>
      </c>
      <c r="B194" s="190">
        <v>320</v>
      </c>
      <c r="C194" s="192" t="s">
        <v>206</v>
      </c>
      <c r="D194" s="192" t="s">
        <v>62</v>
      </c>
    </row>
    <row r="195" spans="1:4" ht="26.25" customHeight="1">
      <c r="A195" s="191" t="str">
        <f>IF((SUM(Р.2!G165:G165)&gt;=SUM(Р.2!H165:H165)),"","Неверно!")</f>
        <v/>
      </c>
      <c r="B195" s="190">
        <v>320</v>
      </c>
      <c r="C195" s="192" t="s">
        <v>207</v>
      </c>
      <c r="D195" s="192" t="s">
        <v>62</v>
      </c>
    </row>
    <row r="196" spans="1:4" ht="26.25" customHeight="1">
      <c r="A196" s="191" t="str">
        <f>IF((SUM(Р.2!G166:G166)&gt;=SUM(Р.2!H166:H166)),"","Неверно!")</f>
        <v/>
      </c>
      <c r="B196" s="190">
        <v>320</v>
      </c>
      <c r="C196" s="192" t="s">
        <v>208</v>
      </c>
      <c r="D196" s="192" t="s">
        <v>62</v>
      </c>
    </row>
    <row r="197" spans="1:4" ht="26.25" customHeight="1">
      <c r="A197" s="191" t="str">
        <f>IF((SUM(Р.2!G167:G167)&gt;=SUM(Р.2!H167:H167)),"","Неверно!")</f>
        <v/>
      </c>
      <c r="B197" s="190">
        <v>320</v>
      </c>
      <c r="C197" s="192" t="s">
        <v>209</v>
      </c>
      <c r="D197" s="192" t="s">
        <v>62</v>
      </c>
    </row>
    <row r="198" spans="1:4" ht="26.25" customHeight="1">
      <c r="A198" s="191" t="str">
        <f>IF((SUM(Р.2!G168:G168)&gt;=SUM(Р.2!H168:H168)),"","Неверно!")</f>
        <v/>
      </c>
      <c r="B198" s="190">
        <v>320</v>
      </c>
      <c r="C198" s="192" t="s">
        <v>210</v>
      </c>
      <c r="D198" s="192" t="s">
        <v>62</v>
      </c>
    </row>
    <row r="199" spans="1:4" ht="26.25" customHeight="1">
      <c r="A199" s="191" t="str">
        <f>IF((SUM(Р.2!G169:G169)&gt;=SUM(Р.2!H169:H169)),"","Неверно!")</f>
        <v/>
      </c>
      <c r="B199" s="190">
        <v>320</v>
      </c>
      <c r="C199" s="192" t="s">
        <v>211</v>
      </c>
      <c r="D199" s="192" t="s">
        <v>62</v>
      </c>
    </row>
    <row r="200" spans="1:4" ht="26.25" customHeight="1">
      <c r="A200" s="191" t="str">
        <f>IF((SUM(Р.2!G170:G170)&gt;=SUM(Р.2!H170:H170)),"","Неверно!")</f>
        <v/>
      </c>
      <c r="B200" s="190">
        <v>320</v>
      </c>
      <c r="C200" s="192" t="s">
        <v>212</v>
      </c>
      <c r="D200" s="192" t="s">
        <v>62</v>
      </c>
    </row>
    <row r="201" spans="1:4" ht="26.25" customHeight="1">
      <c r="A201" s="191" t="str">
        <f>IF((SUM(Р.2!G171:G171)&gt;=SUM(Р.2!H171:H171)),"","Неверно!")</f>
        <v/>
      </c>
      <c r="B201" s="190">
        <v>320</v>
      </c>
      <c r="C201" s="192" t="s">
        <v>213</v>
      </c>
      <c r="D201" s="192" t="s">
        <v>62</v>
      </c>
    </row>
    <row r="202" spans="1:4" ht="26.25" customHeight="1">
      <c r="A202" s="191" t="str">
        <f>IF((SUM(Р.2!G172:G172)&gt;=SUM(Р.2!H172:H172)),"","Неверно!")</f>
        <v/>
      </c>
      <c r="B202" s="190">
        <v>320</v>
      </c>
      <c r="C202" s="192" t="s">
        <v>214</v>
      </c>
      <c r="D202" s="192" t="s">
        <v>62</v>
      </c>
    </row>
    <row r="203" spans="1:4" ht="26.25" customHeight="1">
      <c r="A203" s="191" t="str">
        <f>IF((SUM(Р.2!G173:G173)&gt;=SUM(Р.2!H173:H173)),"","Неверно!")</f>
        <v/>
      </c>
      <c r="B203" s="190">
        <v>320</v>
      </c>
      <c r="C203" s="192" t="s">
        <v>215</v>
      </c>
      <c r="D203" s="192" t="s">
        <v>62</v>
      </c>
    </row>
    <row r="204" spans="1:4" ht="26.25" customHeight="1">
      <c r="A204" s="191" t="str">
        <f>IF((SUM(Р.2!G174:G174)&gt;=SUM(Р.2!H174:H174)),"","Неверно!")</f>
        <v/>
      </c>
      <c r="B204" s="190">
        <v>320</v>
      </c>
      <c r="C204" s="192" t="s">
        <v>216</v>
      </c>
      <c r="D204" s="192" t="s">
        <v>62</v>
      </c>
    </row>
    <row r="205" spans="1:4" ht="26.25" customHeight="1">
      <c r="A205" s="191" t="str">
        <f>IF((SUM(Р.2!G175:G175)&gt;=SUM(Р.2!H175:H175)),"","Неверно!")</f>
        <v/>
      </c>
      <c r="B205" s="190">
        <v>320</v>
      </c>
      <c r="C205" s="192" t="s">
        <v>217</v>
      </c>
      <c r="D205" s="192" t="s">
        <v>62</v>
      </c>
    </row>
    <row r="206" spans="1:4" ht="26.25" customHeight="1">
      <c r="A206" s="191" t="str">
        <f>IF((SUM(Р.2!G176:G176)&gt;=SUM(Р.2!H176:H176)),"","Неверно!")</f>
        <v/>
      </c>
      <c r="B206" s="190">
        <v>320</v>
      </c>
      <c r="C206" s="192" t="s">
        <v>218</v>
      </c>
      <c r="D206" s="192" t="s">
        <v>62</v>
      </c>
    </row>
    <row r="207" spans="1:4" ht="26.25" customHeight="1">
      <c r="A207" s="191" t="str">
        <f>IF((SUM(Р.2!G13:G13)&gt;=SUM(Р.2!H13:H13)),"","Неверно!")</f>
        <v/>
      </c>
      <c r="B207" s="190">
        <v>320</v>
      </c>
      <c r="C207" s="192" t="s">
        <v>219</v>
      </c>
      <c r="D207" s="192" t="s">
        <v>62</v>
      </c>
    </row>
    <row r="208" spans="1:4" ht="26.25" customHeight="1">
      <c r="A208" s="191" t="str">
        <f>IF((SUM(Р.2!G177:G177)&gt;=SUM(Р.2!H177:H177)),"","Неверно!")</f>
        <v/>
      </c>
      <c r="B208" s="190">
        <v>320</v>
      </c>
      <c r="C208" s="192" t="s">
        <v>220</v>
      </c>
      <c r="D208" s="192" t="s">
        <v>62</v>
      </c>
    </row>
    <row r="209" spans="1:4" ht="26.25" customHeight="1">
      <c r="A209" s="191" t="str">
        <f>IF((SUM(Р.2!G178:G178)&gt;=SUM(Р.2!H178:H178)),"","Неверно!")</f>
        <v/>
      </c>
      <c r="B209" s="190">
        <v>320</v>
      </c>
      <c r="C209" s="192" t="s">
        <v>221</v>
      </c>
      <c r="D209" s="192" t="s">
        <v>62</v>
      </c>
    </row>
    <row r="210" spans="1:4" ht="26.25" customHeight="1">
      <c r="A210" s="191" t="str">
        <f>IF((SUM(Р.2!G179:G179)&gt;=SUM(Р.2!H179:H179)),"","Неверно!")</f>
        <v/>
      </c>
      <c r="B210" s="190">
        <v>320</v>
      </c>
      <c r="C210" s="192" t="s">
        <v>222</v>
      </c>
      <c r="D210" s="192" t="s">
        <v>62</v>
      </c>
    </row>
    <row r="211" spans="1:4" ht="26.25" customHeight="1">
      <c r="A211" s="191" t="str">
        <f>IF((SUM(Р.2!G180:G180)&gt;=SUM(Р.2!H180:H180)),"","Неверно!")</f>
        <v/>
      </c>
      <c r="B211" s="190">
        <v>320</v>
      </c>
      <c r="C211" s="192" t="s">
        <v>223</v>
      </c>
      <c r="D211" s="192" t="s">
        <v>62</v>
      </c>
    </row>
    <row r="212" spans="1:4" ht="26.25" customHeight="1">
      <c r="A212" s="191" t="str">
        <f>IF((SUM(Р.2!G181:G181)&gt;=SUM(Р.2!H181:H181)),"","Неверно!")</f>
        <v/>
      </c>
      <c r="B212" s="190">
        <v>320</v>
      </c>
      <c r="C212" s="192" t="s">
        <v>224</v>
      </c>
      <c r="D212" s="192" t="s">
        <v>62</v>
      </c>
    </row>
    <row r="213" spans="1:4" ht="26.25" customHeight="1">
      <c r="A213" s="191" t="str">
        <f>IF((SUM(Р.2!G182:G182)&gt;=SUM(Р.2!H182:H182)),"","Неверно!")</f>
        <v/>
      </c>
      <c r="B213" s="190">
        <v>320</v>
      </c>
      <c r="C213" s="192" t="s">
        <v>225</v>
      </c>
      <c r="D213" s="192" t="s">
        <v>62</v>
      </c>
    </row>
    <row r="214" spans="1:4" ht="26.25" customHeight="1">
      <c r="A214" s="191" t="str">
        <f>IF((SUM(Р.2!G183:G183)&gt;=SUM(Р.2!H183:H183)),"","Неверно!")</f>
        <v/>
      </c>
      <c r="B214" s="190">
        <v>320</v>
      </c>
      <c r="C214" s="192" t="s">
        <v>226</v>
      </c>
      <c r="D214" s="192" t="s">
        <v>62</v>
      </c>
    </row>
    <row r="215" spans="1:4" ht="26.25" customHeight="1">
      <c r="A215" s="191" t="str">
        <f>IF((SUM(Р.2!G184:G184)&gt;=SUM(Р.2!H184:H184)),"","Неверно!")</f>
        <v/>
      </c>
      <c r="B215" s="190">
        <v>320</v>
      </c>
      <c r="C215" s="192" t="s">
        <v>227</v>
      </c>
      <c r="D215" s="192" t="s">
        <v>62</v>
      </c>
    </row>
    <row r="216" spans="1:4" ht="26.25" customHeight="1">
      <c r="A216" s="191" t="str">
        <f>IF((SUM(Р.2!G185:G185)&gt;=SUM(Р.2!H185:H185)),"","Неверно!")</f>
        <v/>
      </c>
      <c r="B216" s="190">
        <v>320</v>
      </c>
      <c r="C216" s="192" t="s">
        <v>228</v>
      </c>
      <c r="D216" s="192" t="s">
        <v>62</v>
      </c>
    </row>
    <row r="217" spans="1:4" ht="26.25" customHeight="1">
      <c r="A217" s="191" t="str">
        <f>IF((SUM(Р.2!G14:G14)&gt;=SUM(Р.2!H14:H14)),"","Неверно!")</f>
        <v/>
      </c>
      <c r="B217" s="190">
        <v>320</v>
      </c>
      <c r="C217" s="192" t="s">
        <v>229</v>
      </c>
      <c r="D217" s="192" t="s">
        <v>62</v>
      </c>
    </row>
    <row r="218" spans="1:4" ht="26.25" customHeight="1">
      <c r="A218" s="191" t="str">
        <f>IF((SUM(Р.2!G186:G186)&gt;=SUM(Р.2!H186:H186)),"","Неверно!")</f>
        <v/>
      </c>
      <c r="B218" s="190">
        <v>320</v>
      </c>
      <c r="C218" s="192" t="s">
        <v>230</v>
      </c>
      <c r="D218" s="192" t="s">
        <v>62</v>
      </c>
    </row>
    <row r="219" spans="1:4" ht="26.25" customHeight="1">
      <c r="A219" s="191" t="str">
        <f>IF((SUM(Р.2!G187:G187)&gt;=SUM(Р.2!H187:H187)),"","Неверно!")</f>
        <v/>
      </c>
      <c r="B219" s="190">
        <v>320</v>
      </c>
      <c r="C219" s="192" t="s">
        <v>231</v>
      </c>
      <c r="D219" s="192" t="s">
        <v>62</v>
      </c>
    </row>
    <row r="220" spans="1:4" ht="26.25" customHeight="1">
      <c r="A220" s="191" t="str">
        <f>IF((SUM(Р.2!G188:G188)&gt;=SUM(Р.2!H188:H188)),"","Неверно!")</f>
        <v/>
      </c>
      <c r="B220" s="190">
        <v>320</v>
      </c>
      <c r="C220" s="192" t="s">
        <v>232</v>
      </c>
      <c r="D220" s="192" t="s">
        <v>62</v>
      </c>
    </row>
    <row r="221" spans="1:4" ht="26.25" customHeight="1">
      <c r="A221" s="191" t="str">
        <f>IF((SUM(Р.2!G189:G189)&gt;=SUM(Р.2!H189:H189)),"","Неверно!")</f>
        <v/>
      </c>
      <c r="B221" s="190">
        <v>320</v>
      </c>
      <c r="C221" s="192" t="s">
        <v>233</v>
      </c>
      <c r="D221" s="192" t="s">
        <v>62</v>
      </c>
    </row>
    <row r="222" spans="1:4" ht="26.25" customHeight="1">
      <c r="A222" s="191" t="str">
        <f>IF((SUM(Р.2!G190:G190)&gt;=SUM(Р.2!H190:H190)),"","Неверно!")</f>
        <v/>
      </c>
      <c r="B222" s="190">
        <v>320</v>
      </c>
      <c r="C222" s="192" t="s">
        <v>234</v>
      </c>
      <c r="D222" s="192" t="s">
        <v>62</v>
      </c>
    </row>
    <row r="223" spans="1:4" ht="26.25" customHeight="1">
      <c r="A223" s="191" t="str">
        <f>IF((SUM(Р.2!G191:G191)&gt;=SUM(Р.2!H191:H191)),"","Неверно!")</f>
        <v/>
      </c>
      <c r="B223" s="190">
        <v>320</v>
      </c>
      <c r="C223" s="192" t="s">
        <v>235</v>
      </c>
      <c r="D223" s="192" t="s">
        <v>62</v>
      </c>
    </row>
    <row r="224" spans="1:4" ht="26.25" customHeight="1">
      <c r="A224" s="191" t="str">
        <f>IF((SUM(Р.2!G192:G192)&gt;=SUM(Р.2!H192:H192)),"","Неверно!")</f>
        <v/>
      </c>
      <c r="B224" s="190">
        <v>320</v>
      </c>
      <c r="C224" s="192" t="s">
        <v>236</v>
      </c>
      <c r="D224" s="192" t="s">
        <v>62</v>
      </c>
    </row>
    <row r="225" spans="1:4" ht="26.25" customHeight="1">
      <c r="A225" s="191" t="str">
        <f>IF((SUM(Р.2!G193:G193)&gt;=SUM(Р.2!H193:H193)),"","Неверно!")</f>
        <v/>
      </c>
      <c r="B225" s="190">
        <v>320</v>
      </c>
      <c r="C225" s="192" t="s">
        <v>237</v>
      </c>
      <c r="D225" s="192" t="s">
        <v>62</v>
      </c>
    </row>
    <row r="226" spans="1:4" ht="26.25" customHeight="1">
      <c r="A226" s="191" t="str">
        <f>IF((SUM(Р.2!G194:G194)&gt;=SUM(Р.2!H194:H194)),"","Неверно!")</f>
        <v/>
      </c>
      <c r="B226" s="190">
        <v>320</v>
      </c>
      <c r="C226" s="192" t="s">
        <v>238</v>
      </c>
      <c r="D226" s="192" t="s">
        <v>62</v>
      </c>
    </row>
    <row r="227" spans="1:4" ht="26.25" customHeight="1">
      <c r="A227" s="191" t="str">
        <f>IF((SUM(Р.2!G15:G15)&gt;=SUM(Р.2!H15:H15)),"","Неверно!")</f>
        <v/>
      </c>
      <c r="B227" s="190">
        <v>320</v>
      </c>
      <c r="C227" s="192" t="s">
        <v>239</v>
      </c>
      <c r="D227" s="192" t="s">
        <v>62</v>
      </c>
    </row>
    <row r="228" spans="1:4" ht="26.25" customHeight="1">
      <c r="A228" s="191" t="str">
        <f>IF((SUM(Р.2!G16:G16)&gt;=SUM(Р.2!H16:H16)),"","Неверно!")</f>
        <v/>
      </c>
      <c r="B228" s="190">
        <v>320</v>
      </c>
      <c r="C228" s="192" t="s">
        <v>240</v>
      </c>
      <c r="D228" s="192" t="s">
        <v>62</v>
      </c>
    </row>
    <row r="229" spans="1:4" ht="26.25" customHeight="1">
      <c r="A229" s="191" t="str">
        <f>IF((SUM(Р.2!G17:G17)&gt;=SUM(Р.2!H17:H17)),"","Неверно!")</f>
        <v/>
      </c>
      <c r="B229" s="190">
        <v>320</v>
      </c>
      <c r="C229" s="192" t="s">
        <v>241</v>
      </c>
      <c r="D229" s="192" t="s">
        <v>62</v>
      </c>
    </row>
    <row r="230" spans="1:4" ht="26.25" customHeight="1">
      <c r="A230" s="191" t="str">
        <f>IF((SUM(Р.2!G18:G18)&gt;=SUM(Р.2!H18:H18)),"","Неверно!")</f>
        <v/>
      </c>
      <c r="B230" s="190">
        <v>320</v>
      </c>
      <c r="C230" s="192" t="s">
        <v>242</v>
      </c>
      <c r="D230" s="192" t="s">
        <v>62</v>
      </c>
    </row>
    <row r="231" spans="1:4" ht="26.25" customHeight="1">
      <c r="A231" s="191" t="str">
        <f>IF((SUM(Р.2!G19:G19)&gt;=SUM(Р.2!H19:H19)),"","Неверно!")</f>
        <v/>
      </c>
      <c r="B231" s="190">
        <v>320</v>
      </c>
      <c r="C231" s="192" t="s">
        <v>243</v>
      </c>
      <c r="D231" s="192" t="s">
        <v>62</v>
      </c>
    </row>
    <row r="232" spans="1:4" ht="26.25" customHeight="1">
      <c r="A232" s="191" t="str">
        <f>IF((SUM(Р.2!G20:G20)&gt;=SUM(Р.2!H20:H20)),"","Неверно!")</f>
        <v/>
      </c>
      <c r="B232" s="190">
        <v>320</v>
      </c>
      <c r="C232" s="192" t="s">
        <v>244</v>
      </c>
      <c r="D232" s="192" t="s">
        <v>62</v>
      </c>
    </row>
    <row r="233" spans="1:4" ht="26.25" customHeight="1">
      <c r="A233" s="191" t="str">
        <f>IF((SUM(Р.2!G21:G21)&gt;=SUM(Р.2!H21:H21)),"","Неверно!")</f>
        <v/>
      </c>
      <c r="B233" s="190">
        <v>320</v>
      </c>
      <c r="C233" s="192" t="s">
        <v>245</v>
      </c>
      <c r="D233" s="192" t="s">
        <v>62</v>
      </c>
    </row>
    <row r="234" spans="1:4" ht="26.25" customHeight="1">
      <c r="A234" s="191" t="str">
        <f>IF((SUM(Р.2!G22:G22)&gt;=SUM(Р.2!H22:H22)),"","Неверно!")</f>
        <v/>
      </c>
      <c r="B234" s="190">
        <v>320</v>
      </c>
      <c r="C234" s="192" t="s">
        <v>246</v>
      </c>
      <c r="D234" s="192" t="s">
        <v>62</v>
      </c>
    </row>
    <row r="235" spans="1:4" ht="26.25" customHeight="1">
      <c r="A235" s="191" t="str">
        <f>IF((SUM(Р.2!G23:G23)&gt;=SUM(Р.2!H23:H23)),"","Неверно!")</f>
        <v/>
      </c>
      <c r="B235" s="190">
        <v>320</v>
      </c>
      <c r="C235" s="192" t="s">
        <v>247</v>
      </c>
      <c r="D235" s="192" t="s">
        <v>62</v>
      </c>
    </row>
    <row r="236" spans="1:4" ht="26.25" customHeight="1">
      <c r="A236" s="191" t="str">
        <f>IF((SUM(Р.2!G24:G24)&gt;=SUM(Р.2!H24:H24)),"","Неверно!")</f>
        <v/>
      </c>
      <c r="B236" s="190">
        <v>320</v>
      </c>
      <c r="C236" s="192" t="s">
        <v>248</v>
      </c>
      <c r="D236" s="192" t="s">
        <v>62</v>
      </c>
    </row>
    <row r="237" spans="1:4" ht="26.25" customHeight="1">
      <c r="A237" s="191" t="str">
        <f>IF((SUM(Р.2!G6:G6)&gt;=SUM(Р.2!G7:G7)),"","Неверно!")</f>
        <v/>
      </c>
      <c r="B237" s="190">
        <v>321</v>
      </c>
      <c r="C237" s="192" t="s">
        <v>249</v>
      </c>
      <c r="D237" s="192" t="s">
        <v>250</v>
      </c>
    </row>
    <row r="238" spans="1:4" ht="26.25" customHeight="1">
      <c r="A238" s="191" t="str">
        <f>IF((SUM(Р.2!H6:H6)&gt;=SUM(Р.2!H7:H7)),"","Неверно!")</f>
        <v/>
      </c>
      <c r="B238" s="190">
        <v>321</v>
      </c>
      <c r="C238" s="192" t="s">
        <v>251</v>
      </c>
      <c r="D238" s="192" t="s">
        <v>250</v>
      </c>
    </row>
    <row r="239" spans="1:4" ht="26.25" customHeight="1">
      <c r="A239" s="191" t="str">
        <f>IF((SUM(Р.2!I6:I6)&gt;=SUM(Р.2!I7:I7)),"","Неверно!")</f>
        <v/>
      </c>
      <c r="B239" s="190">
        <v>321</v>
      </c>
      <c r="C239" s="192" t="s">
        <v>252</v>
      </c>
      <c r="D239" s="192" t="s">
        <v>250</v>
      </c>
    </row>
    <row r="240" spans="1:4" ht="26.25" customHeight="1">
      <c r="A240" s="191" t="str">
        <f>IF((SUM(Р.2!J6:J6)&gt;=SUM(Р.2!J7:J7)),"","Неверно!")</f>
        <v/>
      </c>
      <c r="B240" s="190">
        <v>321</v>
      </c>
      <c r="C240" s="192" t="s">
        <v>253</v>
      </c>
      <c r="D240" s="192" t="s">
        <v>250</v>
      </c>
    </row>
    <row r="241" spans="1:4" ht="26.25" customHeight="1">
      <c r="A241" s="191" t="str">
        <f>IF((SUM(Р.2!G9:G9)&gt;=SUM(Р.2!G10:G10)+SUM(Р.2!G12:G12)+SUM(Р.2!G13:G13)),"","Неверно!")</f>
        <v/>
      </c>
      <c r="B241" s="190">
        <v>322</v>
      </c>
      <c r="C241" s="192" t="s">
        <v>254</v>
      </c>
      <c r="D241" s="192" t="s">
        <v>255</v>
      </c>
    </row>
    <row r="242" spans="1:4" ht="26.25" customHeight="1">
      <c r="A242" s="191" t="str">
        <f>IF((SUM(Р.2!H9:H9)&gt;=SUM(Р.2!H10:H10)+SUM(Р.2!H12:H12)+SUM(Р.2!H13:H13)),"","Неверно!")</f>
        <v/>
      </c>
      <c r="B242" s="190">
        <v>322</v>
      </c>
      <c r="C242" s="192" t="s">
        <v>256</v>
      </c>
      <c r="D242" s="192" t="s">
        <v>255</v>
      </c>
    </row>
    <row r="243" spans="1:4" ht="26.25" customHeight="1">
      <c r="A243" s="191" t="str">
        <f>IF((SUM(Р.2!I9:I9)&gt;=SUM(Р.2!I10:I10)+SUM(Р.2!I12:I12)+SUM(Р.2!I13:I13)),"","Неверно!")</f>
        <v/>
      </c>
      <c r="B243" s="190">
        <v>322</v>
      </c>
      <c r="C243" s="192" t="s">
        <v>257</v>
      </c>
      <c r="D243" s="192" t="s">
        <v>255</v>
      </c>
    </row>
    <row r="244" spans="1:4" ht="26.25" customHeight="1">
      <c r="A244" s="191" t="str">
        <f>IF((SUM(Р.2!J9:J9)&gt;=SUM(Р.2!J10:J10)+SUM(Р.2!J12:J12)+SUM(Р.2!J13:J13)),"","Неверно!")</f>
        <v/>
      </c>
      <c r="B244" s="190">
        <v>322</v>
      </c>
      <c r="C244" s="192" t="s">
        <v>258</v>
      </c>
      <c r="D244" s="192" t="s">
        <v>255</v>
      </c>
    </row>
    <row r="245" spans="1:4" ht="26.25" customHeight="1">
      <c r="A245" s="191" t="str">
        <f>IF((SUM(Р.2!G10:G10)&gt;=SUM(Р.2!G11:G11)),"","Неверно!")</f>
        <v/>
      </c>
      <c r="B245" s="190">
        <v>323</v>
      </c>
      <c r="C245" s="192" t="s">
        <v>259</v>
      </c>
      <c r="D245" s="192" t="s">
        <v>260</v>
      </c>
    </row>
    <row r="246" spans="1:4" ht="26.25" customHeight="1">
      <c r="A246" s="191" t="str">
        <f>IF((SUM(Р.2!H10:H10)&gt;=SUM(Р.2!H11:H11)),"","Неверно!")</f>
        <v/>
      </c>
      <c r="B246" s="190">
        <v>323</v>
      </c>
      <c r="C246" s="192" t="s">
        <v>261</v>
      </c>
      <c r="D246" s="192" t="s">
        <v>260</v>
      </c>
    </row>
    <row r="247" spans="1:4" ht="26.25" customHeight="1">
      <c r="A247" s="191" t="str">
        <f>IF((SUM(Р.2!I10:I10)&gt;=SUM(Р.2!I11:I11)),"","Неверно!")</f>
        <v/>
      </c>
      <c r="B247" s="190">
        <v>323</v>
      </c>
      <c r="C247" s="192" t="s">
        <v>262</v>
      </c>
      <c r="D247" s="192" t="s">
        <v>260</v>
      </c>
    </row>
    <row r="248" spans="1:4" ht="26.25" customHeight="1">
      <c r="A248" s="191" t="str">
        <f>IF((SUM(Р.2!J10:J10)&gt;=SUM(Р.2!J11:J11)),"","Неверно!")</f>
        <v/>
      </c>
      <c r="B248" s="190">
        <v>323</v>
      </c>
      <c r="C248" s="192" t="s">
        <v>263</v>
      </c>
      <c r="D248" s="192" t="s">
        <v>260</v>
      </c>
    </row>
    <row r="249" spans="1:4" ht="26.25" customHeight="1">
      <c r="A249" s="191" t="str">
        <f>IF((SUM(Р.2!G14:G14)&gt;=SUM(Р.2!G15:G15)),"","Неверно!")</f>
        <v/>
      </c>
      <c r="B249" s="190">
        <v>324</v>
      </c>
      <c r="C249" s="192" t="s">
        <v>264</v>
      </c>
      <c r="D249" s="192" t="s">
        <v>265</v>
      </c>
    </row>
    <row r="250" spans="1:4" ht="26.25" customHeight="1">
      <c r="A250" s="191" t="str">
        <f>IF((SUM(Р.2!H14:H14)&gt;=SUM(Р.2!H15:H15)),"","Неверно!")</f>
        <v/>
      </c>
      <c r="B250" s="190">
        <v>324</v>
      </c>
      <c r="C250" s="192" t="s">
        <v>266</v>
      </c>
      <c r="D250" s="192" t="s">
        <v>265</v>
      </c>
    </row>
    <row r="251" spans="1:4" ht="26.25" customHeight="1">
      <c r="A251" s="191" t="str">
        <f>IF((SUM(Р.2!I14:I14)&gt;=SUM(Р.2!I15:I15)),"","Неверно!")</f>
        <v/>
      </c>
      <c r="B251" s="190">
        <v>324</v>
      </c>
      <c r="C251" s="192" t="s">
        <v>267</v>
      </c>
      <c r="D251" s="192" t="s">
        <v>265</v>
      </c>
    </row>
    <row r="252" spans="1:4" ht="26.25" customHeight="1">
      <c r="A252" s="191" t="str">
        <f>IF((SUM(Р.2!J14:J14)&gt;=SUM(Р.2!J15:J15)),"","Неверно!")</f>
        <v/>
      </c>
      <c r="B252" s="190">
        <v>324</v>
      </c>
      <c r="C252" s="192" t="s">
        <v>268</v>
      </c>
      <c r="D252" s="192" t="s">
        <v>265</v>
      </c>
    </row>
    <row r="253" spans="1:4" ht="26.25" customHeight="1">
      <c r="A253" s="191" t="str">
        <f>IF((SUM(Р.2!G16:G16)&gt;=SUM(Р.2!G17:G17)),"","Неверно!")</f>
        <v/>
      </c>
      <c r="B253" s="190">
        <v>325</v>
      </c>
      <c r="C253" s="192" t="s">
        <v>269</v>
      </c>
      <c r="D253" s="192" t="s">
        <v>270</v>
      </c>
    </row>
    <row r="254" spans="1:4" ht="26.25" customHeight="1">
      <c r="A254" s="191" t="str">
        <f>IF((SUM(Р.2!H16:H16)&gt;=SUM(Р.2!H17:H17)),"","Неверно!")</f>
        <v/>
      </c>
      <c r="B254" s="190">
        <v>325</v>
      </c>
      <c r="C254" s="192" t="s">
        <v>271</v>
      </c>
      <c r="D254" s="192" t="s">
        <v>270</v>
      </c>
    </row>
    <row r="255" spans="1:4" ht="26.25" customHeight="1">
      <c r="A255" s="191" t="str">
        <f>IF((SUM(Р.2!I16:I16)&gt;=SUM(Р.2!I17:I17)),"","Неверно!")</f>
        <v/>
      </c>
      <c r="B255" s="190">
        <v>325</v>
      </c>
      <c r="C255" s="192" t="s">
        <v>272</v>
      </c>
      <c r="D255" s="192" t="s">
        <v>270</v>
      </c>
    </row>
    <row r="256" spans="1:4" ht="26.25" customHeight="1">
      <c r="A256" s="191" t="str">
        <f>IF((SUM(Р.2!J16:J16)&gt;=SUM(Р.2!J17:J17)),"","Неверно!")</f>
        <v/>
      </c>
      <c r="B256" s="190">
        <v>325</v>
      </c>
      <c r="C256" s="192" t="s">
        <v>273</v>
      </c>
      <c r="D256" s="192" t="s">
        <v>270</v>
      </c>
    </row>
    <row r="257" spans="1:4" ht="26.25" customHeight="1">
      <c r="A257" s="191" t="str">
        <f>IF((SUM(Р.2!G19:G19)&gt;=SUM(Р.2!G20:G20)+SUM(Р.2!G22:G22)),"","Неверно!")</f>
        <v/>
      </c>
      <c r="B257" s="190">
        <v>326</v>
      </c>
      <c r="C257" s="192" t="s">
        <v>274</v>
      </c>
      <c r="D257" s="192" t="s">
        <v>275</v>
      </c>
    </row>
    <row r="258" spans="1:4" ht="26.25" customHeight="1">
      <c r="A258" s="191" t="str">
        <f>IF((SUM(Р.2!H19:H19)&gt;=SUM(Р.2!H20:H20)+SUM(Р.2!H22:H22)),"","Неверно!")</f>
        <v/>
      </c>
      <c r="B258" s="190">
        <v>326</v>
      </c>
      <c r="C258" s="192" t="s">
        <v>276</v>
      </c>
      <c r="D258" s="192" t="s">
        <v>275</v>
      </c>
    </row>
    <row r="259" spans="1:4" ht="26.25" customHeight="1">
      <c r="A259" s="191" t="str">
        <f>IF((SUM(Р.2!I19:I19)&gt;=SUM(Р.2!I20:I20)+SUM(Р.2!I22:I22)),"","Неверно!")</f>
        <v/>
      </c>
      <c r="B259" s="190">
        <v>326</v>
      </c>
      <c r="C259" s="192" t="s">
        <v>277</v>
      </c>
      <c r="D259" s="192" t="s">
        <v>275</v>
      </c>
    </row>
    <row r="260" spans="1:4" ht="26.25" customHeight="1">
      <c r="A260" s="191" t="str">
        <f>IF((SUM(Р.2!J19:J19)&gt;=SUM(Р.2!J20:J20)+SUM(Р.2!J22:J22)),"","Неверно!")</f>
        <v/>
      </c>
      <c r="B260" s="190">
        <v>326</v>
      </c>
      <c r="C260" s="192" t="s">
        <v>278</v>
      </c>
      <c r="D260" s="192" t="s">
        <v>275</v>
      </c>
    </row>
    <row r="261" spans="1:4" ht="26.25" customHeight="1">
      <c r="A261" s="191" t="str">
        <f>IF((SUM(Р.2!G20:G20)&gt;=SUM(Р.2!G21:G21)),"","Неверно!")</f>
        <v/>
      </c>
      <c r="B261" s="190">
        <v>327</v>
      </c>
      <c r="C261" s="192" t="s">
        <v>279</v>
      </c>
      <c r="D261" s="192" t="s">
        <v>280</v>
      </c>
    </row>
    <row r="262" spans="1:4" ht="26.25" customHeight="1">
      <c r="A262" s="191" t="str">
        <f>IF((SUM(Р.2!H20:H20)&gt;=SUM(Р.2!H21:H21)),"","Неверно!")</f>
        <v/>
      </c>
      <c r="B262" s="190">
        <v>327</v>
      </c>
      <c r="C262" s="192" t="s">
        <v>281</v>
      </c>
      <c r="D262" s="192" t="s">
        <v>280</v>
      </c>
    </row>
    <row r="263" spans="1:4" ht="26.25" customHeight="1">
      <c r="A263" s="191" t="str">
        <f>IF((SUM(Р.2!I20:I20)&gt;=SUM(Р.2!I21:I21)),"","Неверно!")</f>
        <v/>
      </c>
      <c r="B263" s="190">
        <v>327</v>
      </c>
      <c r="C263" s="192" t="s">
        <v>282</v>
      </c>
      <c r="D263" s="192" t="s">
        <v>280</v>
      </c>
    </row>
    <row r="264" spans="1:4" ht="26.25" customHeight="1">
      <c r="A264" s="191" t="str">
        <f>IF((SUM(Р.2!J20:J20)&gt;=SUM(Р.2!J21:J21)),"","Неверно!")</f>
        <v/>
      </c>
      <c r="B264" s="190">
        <v>327</v>
      </c>
      <c r="C264" s="192" t="s">
        <v>283</v>
      </c>
      <c r="D264" s="192" t="s">
        <v>280</v>
      </c>
    </row>
    <row r="265" spans="1:4" ht="26.25" customHeight="1">
      <c r="A265" s="191" t="str">
        <f>IF((SUM(Р.2!G30:G30)=SUM(Р.2!G9:G9)+SUM(Р.2!G14:G14)+SUM(Р.2!G16:G16)+SUM(Р.2!G18:G18)+SUM(Р.2!G19:G19)+SUM(Р.2!G23:G29)),"","Неверно!")</f>
        <v/>
      </c>
      <c r="B265" s="190">
        <v>328</v>
      </c>
      <c r="C265" s="192" t="s">
        <v>284</v>
      </c>
      <c r="D265" s="192" t="s">
        <v>285</v>
      </c>
    </row>
    <row r="266" spans="1:4" ht="26.25" customHeight="1">
      <c r="A266" s="191" t="str">
        <f>IF((SUM(Р.2!H30:H30)=SUM(Р.2!H9:H9)+SUM(Р.2!H14:H14)+SUM(Р.2!H16:H16)+SUM(Р.2!H18:H18)+SUM(Р.2!H19:H19)+SUM(Р.2!H23:H29)),"","Неверно!")</f>
        <v/>
      </c>
      <c r="B266" s="190">
        <v>328</v>
      </c>
      <c r="C266" s="192" t="s">
        <v>286</v>
      </c>
      <c r="D266" s="192" t="s">
        <v>285</v>
      </c>
    </row>
    <row r="267" spans="1:4" ht="26.25" customHeight="1">
      <c r="A267" s="191" t="str">
        <f>IF((SUM(Р.2!I30:I30)=SUM(Р.2!I9:I9)+SUM(Р.2!I14:I14)+SUM(Р.2!I16:I16)+SUM(Р.2!I18:I18)+SUM(Р.2!I19:I19)+SUM(Р.2!I23:I29)),"","Неверно!")</f>
        <v/>
      </c>
      <c r="B267" s="190">
        <v>328</v>
      </c>
      <c r="C267" s="192" t="s">
        <v>287</v>
      </c>
      <c r="D267" s="192" t="s">
        <v>285</v>
      </c>
    </row>
    <row r="268" spans="1:4" ht="26.25" customHeight="1">
      <c r="A268" s="191" t="str">
        <f>IF((SUM(Р.2!J30:J30)=SUM(Р.2!J9:J9)+SUM(Р.2!J14:J14)+SUM(Р.2!J16:J16)+SUM(Р.2!J18:J18)+SUM(Р.2!J19:J19)+SUM(Р.2!J23:J29)),"","Неверно!")</f>
        <v/>
      </c>
      <c r="B268" s="190">
        <v>328</v>
      </c>
      <c r="C268" s="192" t="s">
        <v>288</v>
      </c>
      <c r="D268" s="192" t="s">
        <v>285</v>
      </c>
    </row>
    <row r="269" spans="1:4" ht="26.25" customHeight="1">
      <c r="A269" s="191" t="str">
        <f>IF((SUM(Р.2!G30:G30)&gt;=SUM(Р.2!G31:G33)),"","Неверно!")</f>
        <v/>
      </c>
      <c r="B269" s="190">
        <v>329</v>
      </c>
      <c r="C269" s="192" t="s">
        <v>289</v>
      </c>
      <c r="D269" s="192" t="s">
        <v>290</v>
      </c>
    </row>
    <row r="270" spans="1:4" ht="26.25" customHeight="1">
      <c r="A270" s="191" t="str">
        <f>IF((SUM(Р.2!H30:H30)&gt;=SUM(Р.2!H31:H33)),"","Неверно!")</f>
        <v/>
      </c>
      <c r="B270" s="190">
        <v>329</v>
      </c>
      <c r="C270" s="192" t="s">
        <v>291</v>
      </c>
      <c r="D270" s="192" t="s">
        <v>290</v>
      </c>
    </row>
    <row r="271" spans="1:4" ht="26.25" customHeight="1">
      <c r="A271" s="191" t="str">
        <f>IF((SUM(Р.2!I30:I30)&gt;=SUM(Р.2!I31:I33)),"","Неверно!")</f>
        <v/>
      </c>
      <c r="B271" s="190">
        <v>329</v>
      </c>
      <c r="C271" s="192" t="s">
        <v>292</v>
      </c>
      <c r="D271" s="192" t="s">
        <v>290</v>
      </c>
    </row>
    <row r="272" spans="1:4" ht="26.25" customHeight="1">
      <c r="A272" s="191" t="str">
        <f>IF((SUM(Р.2!J30:J30)&gt;=SUM(Р.2!J31:J33)),"","Неверно!")</f>
        <v/>
      </c>
      <c r="B272" s="190">
        <v>329</v>
      </c>
      <c r="C272" s="192" t="s">
        <v>293</v>
      </c>
      <c r="D272" s="192" t="s">
        <v>290</v>
      </c>
    </row>
    <row r="273" spans="1:4" ht="26.25" customHeight="1">
      <c r="A273" s="191" t="str">
        <f>IF((SUM(Р.2!G34:G34)&gt;=SUM(Р.2!G35:G40)+SUM(Р.2!G43:G46)),"","Неверно!")</f>
        <v/>
      </c>
      <c r="B273" s="190">
        <v>330</v>
      </c>
      <c r="C273" s="192" t="s">
        <v>294</v>
      </c>
      <c r="D273" s="192" t="s">
        <v>295</v>
      </c>
    </row>
    <row r="274" spans="1:4" ht="26.25" customHeight="1">
      <c r="A274" s="191" t="str">
        <f>IF((SUM(Р.2!H34:H34)&gt;=SUM(Р.2!H35:H40)+SUM(Р.2!H43:H46)),"","Неверно!")</f>
        <v/>
      </c>
      <c r="B274" s="190">
        <v>330</v>
      </c>
      <c r="C274" s="192" t="s">
        <v>296</v>
      </c>
      <c r="D274" s="192" t="s">
        <v>295</v>
      </c>
    </row>
    <row r="275" spans="1:4" ht="26.25" customHeight="1">
      <c r="A275" s="191" t="str">
        <f>IF((SUM(Р.2!I34:I34)&gt;=SUM(Р.2!I35:I40)+SUM(Р.2!I43:I46)),"","Неверно!")</f>
        <v/>
      </c>
      <c r="B275" s="190">
        <v>330</v>
      </c>
      <c r="C275" s="192" t="s">
        <v>297</v>
      </c>
      <c r="D275" s="192" t="s">
        <v>295</v>
      </c>
    </row>
    <row r="276" spans="1:4" ht="26.25" customHeight="1">
      <c r="A276" s="191" t="str">
        <f>IF((SUM(Р.2!J34:J34)&gt;=SUM(Р.2!J35:J40)+SUM(Р.2!J43:J46)),"","Неверно!")</f>
        <v/>
      </c>
      <c r="B276" s="190">
        <v>330</v>
      </c>
      <c r="C276" s="192" t="s">
        <v>298</v>
      </c>
      <c r="D276" s="192" t="s">
        <v>295</v>
      </c>
    </row>
    <row r="277" spans="1:4" ht="26.25" customHeight="1">
      <c r="A277" s="191" t="str">
        <f>IF((SUM(Р.2!G40:G40)&gt;=SUM(Р.2!G41:G42)),"","Неверно!")</f>
        <v/>
      </c>
      <c r="B277" s="190">
        <v>331</v>
      </c>
      <c r="C277" s="192" t="s">
        <v>299</v>
      </c>
      <c r="D277" s="192" t="s">
        <v>300</v>
      </c>
    </row>
    <row r="278" spans="1:4" ht="26.25" customHeight="1">
      <c r="A278" s="191" t="str">
        <f>IF((SUM(Р.2!H40:H40)&gt;=SUM(Р.2!H41:H42)),"","Неверно!")</f>
        <v/>
      </c>
      <c r="B278" s="190">
        <v>331</v>
      </c>
      <c r="C278" s="192" t="s">
        <v>301</v>
      </c>
      <c r="D278" s="192" t="s">
        <v>300</v>
      </c>
    </row>
    <row r="279" spans="1:4" ht="26.25" customHeight="1">
      <c r="A279" s="191" t="str">
        <f>IF((SUM(Р.2!I40:I40)&gt;=SUM(Р.2!I41:I42)),"","Неверно!")</f>
        <v/>
      </c>
      <c r="B279" s="190">
        <v>331</v>
      </c>
      <c r="C279" s="192" t="s">
        <v>302</v>
      </c>
      <c r="D279" s="192" t="s">
        <v>300</v>
      </c>
    </row>
    <row r="280" spans="1:4" ht="26.25" customHeight="1">
      <c r="A280" s="191" t="str">
        <f>IF((SUM(Р.2!J40:J40)&gt;=SUM(Р.2!J41:J42)),"","Неверно!")</f>
        <v/>
      </c>
      <c r="B280" s="190">
        <v>331</v>
      </c>
      <c r="C280" s="192" t="s">
        <v>303</v>
      </c>
      <c r="D280" s="192" t="s">
        <v>300</v>
      </c>
    </row>
    <row r="281" spans="1:4" ht="26.25" customHeight="1">
      <c r="A281" s="191" t="str">
        <f>IF((SUM(Р.2!G47:G47)&gt;=SUM(Р.2!G48:G49)),"","Неверно!")</f>
        <v/>
      </c>
      <c r="B281" s="190">
        <v>332</v>
      </c>
      <c r="C281" s="192" t="s">
        <v>304</v>
      </c>
      <c r="D281" s="192" t="s">
        <v>305</v>
      </c>
    </row>
    <row r="282" spans="1:4" ht="26.25" customHeight="1">
      <c r="A282" s="191" t="str">
        <f>IF((SUM(Р.2!H47:H47)&gt;=SUM(Р.2!H48:H49)),"","Неверно!")</f>
        <v/>
      </c>
      <c r="B282" s="190">
        <v>332</v>
      </c>
      <c r="C282" s="192" t="s">
        <v>306</v>
      </c>
      <c r="D282" s="192" t="s">
        <v>305</v>
      </c>
    </row>
    <row r="283" spans="1:4" ht="26.25" customHeight="1">
      <c r="A283" s="191" t="str">
        <f>IF((SUM(Р.2!I47:I47)&gt;=SUM(Р.2!I48:I49)),"","Неверно!")</f>
        <v/>
      </c>
      <c r="B283" s="190">
        <v>332</v>
      </c>
      <c r="C283" s="192" t="s">
        <v>307</v>
      </c>
      <c r="D283" s="192" t="s">
        <v>305</v>
      </c>
    </row>
    <row r="284" spans="1:4" ht="26.25" customHeight="1">
      <c r="A284" s="191" t="str">
        <f>IF((SUM(Р.2!J47:J47)&gt;=SUM(Р.2!J48:J49)),"","Неверно!")</f>
        <v/>
      </c>
      <c r="B284" s="190">
        <v>332</v>
      </c>
      <c r="C284" s="192" t="s">
        <v>308</v>
      </c>
      <c r="D284" s="192" t="s">
        <v>305</v>
      </c>
    </row>
    <row r="285" spans="1:4" ht="26.25" customHeight="1">
      <c r="A285" s="191" t="str">
        <f>IF((SUM(Р.2!G47:G47)&gt;=SUM(Р.2!G50:G51)),"","Неверно!")</f>
        <v/>
      </c>
      <c r="B285" s="190">
        <v>333</v>
      </c>
      <c r="C285" s="192" t="s">
        <v>309</v>
      </c>
      <c r="D285" s="192" t="s">
        <v>310</v>
      </c>
    </row>
    <row r="286" spans="1:4" ht="26.25" customHeight="1">
      <c r="A286" s="191" t="str">
        <f>IF((SUM(Р.2!H47:H47)&gt;=SUM(Р.2!H50:H51)),"","Неверно!")</f>
        <v/>
      </c>
      <c r="B286" s="190">
        <v>333</v>
      </c>
      <c r="C286" s="192" t="s">
        <v>311</v>
      </c>
      <c r="D286" s="192" t="s">
        <v>310</v>
      </c>
    </row>
    <row r="287" spans="1:4" ht="26.25" customHeight="1">
      <c r="A287" s="191" t="str">
        <f>IF((SUM(Р.2!I47:I47)&gt;=SUM(Р.2!I50:I51)),"","Неверно!")</f>
        <v/>
      </c>
      <c r="B287" s="190">
        <v>333</v>
      </c>
      <c r="C287" s="192" t="s">
        <v>312</v>
      </c>
      <c r="D287" s="192" t="s">
        <v>310</v>
      </c>
    </row>
    <row r="288" spans="1:4" ht="26.25" customHeight="1">
      <c r="A288" s="191" t="str">
        <f>IF((SUM(Р.2!J47:J47)&gt;=SUM(Р.2!J50:J51)),"","Неверно!")</f>
        <v/>
      </c>
      <c r="B288" s="190">
        <v>333</v>
      </c>
      <c r="C288" s="192" t="s">
        <v>313</v>
      </c>
      <c r="D288" s="192" t="s">
        <v>310</v>
      </c>
    </row>
    <row r="289" spans="1:4" ht="26.25" customHeight="1">
      <c r="A289" s="191" t="str">
        <f>IF((SUM(Р.2!G52:G52)&gt;=SUM(Р.2!G53:G55)),"","Неверно!")</f>
        <v/>
      </c>
      <c r="B289" s="190">
        <v>334</v>
      </c>
      <c r="C289" s="192" t="s">
        <v>314</v>
      </c>
      <c r="D289" s="192" t="s">
        <v>315</v>
      </c>
    </row>
    <row r="290" spans="1:4" ht="26.25" customHeight="1">
      <c r="A290" s="191" t="str">
        <f>IF((SUM(Р.2!H52:H52)&gt;=SUM(Р.2!H53:H55)),"","Неверно!")</f>
        <v/>
      </c>
      <c r="B290" s="190">
        <v>334</v>
      </c>
      <c r="C290" s="192" t="s">
        <v>316</v>
      </c>
      <c r="D290" s="192" t="s">
        <v>315</v>
      </c>
    </row>
    <row r="291" spans="1:4" ht="26.25" customHeight="1">
      <c r="A291" s="191" t="str">
        <f>IF((SUM(Р.2!I52:I52)&gt;=SUM(Р.2!I53:I55)),"","Неверно!")</f>
        <v/>
      </c>
      <c r="B291" s="190">
        <v>334</v>
      </c>
      <c r="C291" s="192" t="s">
        <v>317</v>
      </c>
      <c r="D291" s="192" t="s">
        <v>315</v>
      </c>
    </row>
    <row r="292" spans="1:4" ht="26.25" customHeight="1">
      <c r="A292" s="191" t="str">
        <f>IF((SUM(Р.2!J52:J52)&gt;=SUM(Р.2!J53:J55)),"","Неверно!")</f>
        <v/>
      </c>
      <c r="B292" s="190">
        <v>334</v>
      </c>
      <c r="C292" s="192" t="s">
        <v>318</v>
      </c>
      <c r="D292" s="192" t="s">
        <v>315</v>
      </c>
    </row>
    <row r="293" spans="1:4" ht="26.25" customHeight="1">
      <c r="A293" s="191" t="str">
        <f>IF((SUM(Р.2!G57:G57)&gt;=SUM(Р.2!G58:G58)+SUM(Р.2!G61:G61)),"","Неверно!")</f>
        <v/>
      </c>
      <c r="B293" s="190">
        <v>335</v>
      </c>
      <c r="C293" s="192" t="s">
        <v>319</v>
      </c>
      <c r="D293" s="192" t="s">
        <v>320</v>
      </c>
    </row>
    <row r="294" spans="1:4" ht="26.25" customHeight="1">
      <c r="A294" s="191" t="str">
        <f>IF((SUM(Р.2!H57:H57)&gt;=SUM(Р.2!H58:H58)+SUM(Р.2!H61:H61)),"","Неверно!")</f>
        <v/>
      </c>
      <c r="B294" s="190">
        <v>335</v>
      </c>
      <c r="C294" s="192" t="s">
        <v>321</v>
      </c>
      <c r="D294" s="192" t="s">
        <v>320</v>
      </c>
    </row>
    <row r="295" spans="1:4" ht="26.25" customHeight="1">
      <c r="A295" s="191" t="str">
        <f>IF((SUM(Р.2!I57:I57)&gt;=SUM(Р.2!I58:I58)+SUM(Р.2!I61:I61)),"","Неверно!")</f>
        <v/>
      </c>
      <c r="B295" s="190">
        <v>335</v>
      </c>
      <c r="C295" s="192" t="s">
        <v>322</v>
      </c>
      <c r="D295" s="192" t="s">
        <v>320</v>
      </c>
    </row>
    <row r="296" spans="1:4" ht="26.25" customHeight="1">
      <c r="A296" s="191" t="str">
        <f>IF((SUM(Р.2!J57:J57)&gt;=SUM(Р.2!J58:J58)+SUM(Р.2!J61:J61)),"","Неверно!")</f>
        <v/>
      </c>
      <c r="B296" s="190">
        <v>335</v>
      </c>
      <c r="C296" s="192" t="s">
        <v>323</v>
      </c>
      <c r="D296" s="192" t="s">
        <v>320</v>
      </c>
    </row>
    <row r="297" spans="1:4" ht="26.25" customHeight="1">
      <c r="A297" s="191" t="str">
        <f>IF((SUM(Р.2!G58:G58)&gt;=SUM(Р.2!G59:G60)),"","Неверно!")</f>
        <v/>
      </c>
      <c r="B297" s="190">
        <v>336</v>
      </c>
      <c r="C297" s="192" t="s">
        <v>324</v>
      </c>
      <c r="D297" s="192" t="s">
        <v>325</v>
      </c>
    </row>
    <row r="298" spans="1:4" ht="26.25" customHeight="1">
      <c r="A298" s="191" t="str">
        <f>IF((SUM(Р.2!H58:H58)&gt;=SUM(Р.2!H59:H60)),"","Неверно!")</f>
        <v/>
      </c>
      <c r="B298" s="190">
        <v>336</v>
      </c>
      <c r="C298" s="192" t="s">
        <v>326</v>
      </c>
      <c r="D298" s="192" t="s">
        <v>325</v>
      </c>
    </row>
    <row r="299" spans="1:4" ht="26.25" customHeight="1">
      <c r="A299" s="191" t="str">
        <f>IF((SUM(Р.2!I58:I58)&gt;=SUM(Р.2!I59:I60)),"","Неверно!")</f>
        <v/>
      </c>
      <c r="B299" s="190">
        <v>336</v>
      </c>
      <c r="C299" s="192" t="s">
        <v>327</v>
      </c>
      <c r="D299" s="192" t="s">
        <v>325</v>
      </c>
    </row>
    <row r="300" spans="1:4" ht="26.25" customHeight="1">
      <c r="A300" s="191" t="str">
        <f>IF((SUM(Р.2!J58:J58)&gt;=SUM(Р.2!J59:J60)),"","Неверно!")</f>
        <v/>
      </c>
      <c r="B300" s="190">
        <v>336</v>
      </c>
      <c r="C300" s="192" t="s">
        <v>328</v>
      </c>
      <c r="D300" s="192" t="s">
        <v>325</v>
      </c>
    </row>
    <row r="301" spans="1:4" ht="26.25" customHeight="1">
      <c r="A301" s="191" t="str">
        <f>IF((SUM(Р.2!G61:G61)&gt;=SUM(Р.2!G62:G67)),"","Неверно!")</f>
        <v/>
      </c>
      <c r="B301" s="190">
        <v>337</v>
      </c>
      <c r="C301" s="192" t="s">
        <v>329</v>
      </c>
      <c r="D301" s="192" t="s">
        <v>330</v>
      </c>
    </row>
    <row r="302" spans="1:4" ht="26.25" customHeight="1">
      <c r="A302" s="191" t="str">
        <f>IF((SUM(Р.2!H61:H61)&gt;=SUM(Р.2!H62:H67)),"","Неверно!")</f>
        <v/>
      </c>
      <c r="B302" s="190">
        <v>337</v>
      </c>
      <c r="C302" s="192" t="s">
        <v>331</v>
      </c>
      <c r="D302" s="192" t="s">
        <v>330</v>
      </c>
    </row>
    <row r="303" spans="1:4" ht="26.25" customHeight="1">
      <c r="A303" s="191" t="str">
        <f>IF((SUM(Р.2!I61:I61)&gt;=SUM(Р.2!I62:I67)),"","Неверно!")</f>
        <v/>
      </c>
      <c r="B303" s="190">
        <v>337</v>
      </c>
      <c r="C303" s="192" t="s">
        <v>332</v>
      </c>
      <c r="D303" s="192" t="s">
        <v>330</v>
      </c>
    </row>
    <row r="304" spans="1:4" ht="26.25" customHeight="1">
      <c r="A304" s="191" t="str">
        <f>IF((SUM(Р.2!J61:J61)&gt;=SUM(Р.2!J62:J67)),"","Неверно!")</f>
        <v/>
      </c>
      <c r="B304" s="190">
        <v>337</v>
      </c>
      <c r="C304" s="192" t="s">
        <v>333</v>
      </c>
      <c r="D304" s="192" t="s">
        <v>330</v>
      </c>
    </row>
    <row r="305" spans="1:4" ht="26.25" customHeight="1">
      <c r="A305" s="191" t="str">
        <f>IF((SUM(Р.2!G67:G67)&gt;=SUM(Р.2!G68:G69)),"","Неверно!")</f>
        <v/>
      </c>
      <c r="B305" s="190">
        <v>338</v>
      </c>
      <c r="C305" s="192" t="s">
        <v>334</v>
      </c>
      <c r="D305" s="192" t="s">
        <v>335</v>
      </c>
    </row>
    <row r="306" spans="1:4" ht="26.25" customHeight="1">
      <c r="A306" s="191" t="str">
        <f>IF((SUM(Р.2!H67:H67)&gt;=SUM(Р.2!H68:H69)),"","Неверно!")</f>
        <v/>
      </c>
      <c r="B306" s="190">
        <v>338</v>
      </c>
      <c r="C306" s="192" t="s">
        <v>336</v>
      </c>
      <c r="D306" s="192" t="s">
        <v>335</v>
      </c>
    </row>
    <row r="307" spans="1:4" ht="26.25" customHeight="1">
      <c r="A307" s="191" t="str">
        <f>IF((SUM(Р.2!I67:I67)&gt;=SUM(Р.2!I68:I69)),"","Неверно!")</f>
        <v/>
      </c>
      <c r="B307" s="190">
        <v>338</v>
      </c>
      <c r="C307" s="192" t="s">
        <v>337</v>
      </c>
      <c r="D307" s="192" t="s">
        <v>335</v>
      </c>
    </row>
    <row r="308" spans="1:4" ht="26.25" customHeight="1">
      <c r="A308" s="191" t="str">
        <f>IF((SUM(Р.2!J67:J67)&gt;=SUM(Р.2!J68:J69)),"","Неверно!")</f>
        <v/>
      </c>
      <c r="B308" s="190">
        <v>338</v>
      </c>
      <c r="C308" s="192" t="s">
        <v>338</v>
      </c>
      <c r="D308" s="192" t="s">
        <v>335</v>
      </c>
    </row>
    <row r="309" spans="1:4" ht="26.25" customHeight="1">
      <c r="A309" s="191" t="str">
        <f>IF((SUM(Р.2!G61:G61)&gt;=SUM(Р.2!G70:G72)),"","Неверно!")</f>
        <v/>
      </c>
      <c r="B309" s="190">
        <v>339</v>
      </c>
      <c r="C309" s="192" t="s">
        <v>339</v>
      </c>
      <c r="D309" s="192" t="s">
        <v>340</v>
      </c>
    </row>
    <row r="310" spans="1:4" ht="26.25" customHeight="1">
      <c r="A310" s="191" t="str">
        <f>IF((SUM(Р.2!H61:H61)&gt;=SUM(Р.2!H70:H72)),"","Неверно!")</f>
        <v/>
      </c>
      <c r="B310" s="190">
        <v>339</v>
      </c>
      <c r="C310" s="192" t="s">
        <v>341</v>
      </c>
      <c r="D310" s="192" t="s">
        <v>340</v>
      </c>
    </row>
    <row r="311" spans="1:4" ht="26.25" customHeight="1">
      <c r="A311" s="191" t="str">
        <f>IF((SUM(Р.2!I61:I61)&gt;=SUM(Р.2!I70:I72)),"","Неверно!")</f>
        <v/>
      </c>
      <c r="B311" s="190">
        <v>339</v>
      </c>
      <c r="C311" s="192" t="s">
        <v>342</v>
      </c>
      <c r="D311" s="192" t="s">
        <v>340</v>
      </c>
    </row>
    <row r="312" spans="1:4" ht="26.25" customHeight="1">
      <c r="A312" s="191" t="str">
        <f>IF((SUM(Р.2!J61:J61)&gt;=SUM(Р.2!J70:J72)),"","Неверно!")</f>
        <v/>
      </c>
      <c r="B312" s="190">
        <v>339</v>
      </c>
      <c r="C312" s="192" t="s">
        <v>343</v>
      </c>
      <c r="D312" s="192" t="s">
        <v>340</v>
      </c>
    </row>
    <row r="313" spans="1:4" ht="26.25" customHeight="1">
      <c r="A313" s="191" t="str">
        <f>IF((SUM(Р.2!G73:G73)&gt;=SUM(Р.2!G74:G74)+SUM(Р.2!G82:G82)),"","Неверно!")</f>
        <v/>
      </c>
      <c r="B313" s="190">
        <v>340</v>
      </c>
      <c r="C313" s="192" t="s">
        <v>344</v>
      </c>
      <c r="D313" s="192" t="s">
        <v>345</v>
      </c>
    </row>
    <row r="314" spans="1:4" ht="26.25" customHeight="1">
      <c r="A314" s="191" t="str">
        <f>IF((SUM(Р.2!H73:H73)&gt;=SUM(Р.2!H74:H74)+SUM(Р.2!H82:H82)),"","Неверно!")</f>
        <v/>
      </c>
      <c r="B314" s="190">
        <v>340</v>
      </c>
      <c r="C314" s="192" t="s">
        <v>346</v>
      </c>
      <c r="D314" s="192" t="s">
        <v>345</v>
      </c>
    </row>
    <row r="315" spans="1:4" ht="26.25" customHeight="1">
      <c r="A315" s="191" t="str">
        <f>IF((SUM(Р.2!I73:I73)&gt;=SUM(Р.2!I74:I74)+SUM(Р.2!I82:I82)),"","Неверно!")</f>
        <v/>
      </c>
      <c r="B315" s="190">
        <v>340</v>
      </c>
      <c r="C315" s="192" t="s">
        <v>347</v>
      </c>
      <c r="D315" s="192" t="s">
        <v>345</v>
      </c>
    </row>
    <row r="316" spans="1:4" ht="26.25" customHeight="1">
      <c r="A316" s="191" t="str">
        <f>IF((SUM(Р.2!J73:J73)&gt;=SUM(Р.2!J74:J74)+SUM(Р.2!J82:J82)),"","Неверно!")</f>
        <v/>
      </c>
      <c r="B316" s="190">
        <v>340</v>
      </c>
      <c r="C316" s="192" t="s">
        <v>348</v>
      </c>
      <c r="D316" s="192" t="s">
        <v>345</v>
      </c>
    </row>
    <row r="317" spans="1:4" ht="26.25" customHeight="1">
      <c r="A317" s="191" t="str">
        <f>IF((SUM(Р.2!G74:G74)&gt;=SUM(Р.2!G75:G75)+SUM(Р.2!G77:G77)+SUM(Р.2!G78:G78)+SUM(Р.2!G79:G79)),"","Неверно!")</f>
        <v/>
      </c>
      <c r="B317" s="190">
        <v>341</v>
      </c>
      <c r="C317" s="192" t="s">
        <v>349</v>
      </c>
      <c r="D317" s="192" t="s">
        <v>350</v>
      </c>
    </row>
    <row r="318" spans="1:4" ht="26.25" customHeight="1">
      <c r="A318" s="191" t="str">
        <f>IF((SUM(Р.2!H74:H74)&gt;=SUM(Р.2!H75:H75)+SUM(Р.2!H77:H77)+SUM(Р.2!H78:H78)+SUM(Р.2!H79:H79)),"","Неверно!")</f>
        <v/>
      </c>
      <c r="B318" s="190">
        <v>341</v>
      </c>
      <c r="C318" s="192" t="s">
        <v>351</v>
      </c>
      <c r="D318" s="192" t="s">
        <v>350</v>
      </c>
    </row>
    <row r="319" spans="1:4" ht="26.25" customHeight="1">
      <c r="A319" s="191" t="str">
        <f>IF((SUM(Р.2!I74:I74)&gt;=SUM(Р.2!I75:I75)+SUM(Р.2!I77:I77)+SUM(Р.2!I78:I78)+SUM(Р.2!I79:I79)),"","Неверно!")</f>
        <v/>
      </c>
      <c r="B319" s="190">
        <v>341</v>
      </c>
      <c r="C319" s="192" t="s">
        <v>352</v>
      </c>
      <c r="D319" s="192" t="s">
        <v>350</v>
      </c>
    </row>
    <row r="320" spans="1:4" ht="26.25" customHeight="1">
      <c r="A320" s="191" t="str">
        <f>IF((SUM(Р.2!J74:J74)&gt;=SUM(Р.2!J75:J75)+SUM(Р.2!J77:J77)+SUM(Р.2!J78:J78)+SUM(Р.2!J79:J79)),"","Неверно!")</f>
        <v/>
      </c>
      <c r="B320" s="190">
        <v>341</v>
      </c>
      <c r="C320" s="192" t="s">
        <v>353</v>
      </c>
      <c r="D320" s="192" t="s">
        <v>350</v>
      </c>
    </row>
    <row r="321" spans="1:4" ht="26.25" customHeight="1">
      <c r="A321" s="191" t="str">
        <f>IF((SUM(Р.2!G75:G75)&gt;=SUM(Р.2!G76:G76)),"","Неверно!")</f>
        <v/>
      </c>
      <c r="B321" s="190">
        <v>342</v>
      </c>
      <c r="C321" s="192" t="s">
        <v>354</v>
      </c>
      <c r="D321" s="192" t="s">
        <v>355</v>
      </c>
    </row>
    <row r="322" spans="1:4" ht="26.25" customHeight="1">
      <c r="A322" s="191" t="str">
        <f>IF((SUM(Р.2!H75:H75)&gt;=SUM(Р.2!H76:H76)),"","Неверно!")</f>
        <v/>
      </c>
      <c r="B322" s="190">
        <v>342</v>
      </c>
      <c r="C322" s="192" t="s">
        <v>356</v>
      </c>
      <c r="D322" s="192" t="s">
        <v>355</v>
      </c>
    </row>
    <row r="323" spans="1:4" ht="26.25" customHeight="1">
      <c r="A323" s="191" t="str">
        <f>IF((SUM(Р.2!I75:I75)&gt;=SUM(Р.2!I76:I76)),"","Неверно!")</f>
        <v/>
      </c>
      <c r="B323" s="190">
        <v>342</v>
      </c>
      <c r="C323" s="192" t="s">
        <v>357</v>
      </c>
      <c r="D323" s="192" t="s">
        <v>355</v>
      </c>
    </row>
    <row r="324" spans="1:4" ht="26.25" customHeight="1">
      <c r="A324" s="191" t="str">
        <f>IF((SUM(Р.2!J75:J75)&gt;=SUM(Р.2!J76:J76)),"","Неверно!")</f>
        <v/>
      </c>
      <c r="B324" s="190">
        <v>342</v>
      </c>
      <c r="C324" s="192" t="s">
        <v>358</v>
      </c>
      <c r="D324" s="192" t="s">
        <v>355</v>
      </c>
    </row>
    <row r="325" spans="1:4" ht="26.25" customHeight="1">
      <c r="A325" s="191" t="str">
        <f>IF((SUM(Р.2!G79:G79)&gt;=SUM(Р.2!G80:G81)),"","Неверно!")</f>
        <v/>
      </c>
      <c r="B325" s="190">
        <v>343</v>
      </c>
      <c r="C325" s="192" t="s">
        <v>359</v>
      </c>
      <c r="D325" s="192" t="s">
        <v>360</v>
      </c>
    </row>
    <row r="326" spans="1:4" ht="26.25" customHeight="1">
      <c r="A326" s="191" t="str">
        <f>IF((SUM(Р.2!H79:H79)&gt;=SUM(Р.2!H80:H81)),"","Неверно!")</f>
        <v/>
      </c>
      <c r="B326" s="190">
        <v>343</v>
      </c>
      <c r="C326" s="192" t="s">
        <v>361</v>
      </c>
      <c r="D326" s="192" t="s">
        <v>360</v>
      </c>
    </row>
    <row r="327" spans="1:4" ht="26.25" customHeight="1">
      <c r="A327" s="191" t="str">
        <f>IF((SUM(Р.2!I79:I79)&gt;=SUM(Р.2!I80:I81)),"","Неверно!")</f>
        <v/>
      </c>
      <c r="B327" s="190">
        <v>343</v>
      </c>
      <c r="C327" s="192" t="s">
        <v>362</v>
      </c>
      <c r="D327" s="192" t="s">
        <v>360</v>
      </c>
    </row>
    <row r="328" spans="1:4" ht="26.25" customHeight="1">
      <c r="A328" s="191" t="str">
        <f>IF((SUM(Р.2!J79:J79)&gt;=SUM(Р.2!J80:J81)),"","Неверно!")</f>
        <v/>
      </c>
      <c r="B328" s="190">
        <v>343</v>
      </c>
      <c r="C328" s="192" t="s">
        <v>363</v>
      </c>
      <c r="D328" s="192" t="s">
        <v>360</v>
      </c>
    </row>
    <row r="329" spans="1:4" ht="26.25" customHeight="1">
      <c r="A329" s="191" t="str">
        <f>IF((SUM(Р.2!G83:G83)&gt;=SUM(Р.2!G84:G84)+SUM(Р.2!G86:G86)+SUM(Р.2!G87:G87)+SUM(Р.2!G88:G88)),"","Неверно!")</f>
        <v/>
      </c>
      <c r="B329" s="190">
        <v>344</v>
      </c>
      <c r="C329" s="192" t="s">
        <v>364</v>
      </c>
      <c r="D329" s="192" t="s">
        <v>365</v>
      </c>
    </row>
    <row r="330" spans="1:4" ht="26.25" customHeight="1">
      <c r="A330" s="191" t="str">
        <f>IF((SUM(Р.2!H83:H83)&gt;=SUM(Р.2!H84:H84)+SUM(Р.2!H86:H86)+SUM(Р.2!H87:H87)+SUM(Р.2!H88:H88)),"","Неверно!")</f>
        <v/>
      </c>
      <c r="B330" s="190">
        <v>344</v>
      </c>
      <c r="C330" s="192" t="s">
        <v>366</v>
      </c>
      <c r="D330" s="192" t="s">
        <v>365</v>
      </c>
    </row>
    <row r="331" spans="1:4" ht="26.25" customHeight="1">
      <c r="A331" s="191" t="str">
        <f>IF((SUM(Р.2!I83:I83)&gt;=SUM(Р.2!I84:I84)+SUM(Р.2!I86:I86)+SUM(Р.2!I87:I87)+SUM(Р.2!I88:I88)),"","Неверно!")</f>
        <v/>
      </c>
      <c r="B331" s="190">
        <v>344</v>
      </c>
      <c r="C331" s="192" t="s">
        <v>367</v>
      </c>
      <c r="D331" s="192" t="s">
        <v>365</v>
      </c>
    </row>
    <row r="332" spans="1:4" ht="26.25" customHeight="1">
      <c r="A332" s="191" t="str">
        <f>IF((SUM(Р.2!J83:J83)&gt;=SUM(Р.2!J84:J84)+SUM(Р.2!J86:J86)+SUM(Р.2!J87:J87)+SUM(Р.2!J88:J88)),"","Неверно!")</f>
        <v/>
      </c>
      <c r="B332" s="190">
        <v>344</v>
      </c>
      <c r="C332" s="192" t="s">
        <v>368</v>
      </c>
      <c r="D332" s="192" t="s">
        <v>365</v>
      </c>
    </row>
    <row r="333" spans="1:4" ht="26.25" customHeight="1">
      <c r="A333" s="191" t="str">
        <f>IF((SUM(Р.2!G84:G84)&gt;=SUM(Р.2!G85:G85)),"","Неверно!")</f>
        <v/>
      </c>
      <c r="B333" s="190">
        <v>345</v>
      </c>
      <c r="C333" s="192" t="s">
        <v>369</v>
      </c>
      <c r="D333" s="192" t="s">
        <v>370</v>
      </c>
    </row>
    <row r="334" spans="1:4" ht="26.25" customHeight="1">
      <c r="A334" s="191" t="str">
        <f>IF((SUM(Р.2!H84:H84)&gt;=SUM(Р.2!H85:H85)),"","Неверно!")</f>
        <v/>
      </c>
      <c r="B334" s="190">
        <v>345</v>
      </c>
      <c r="C334" s="192" t="s">
        <v>371</v>
      </c>
      <c r="D334" s="192" t="s">
        <v>370</v>
      </c>
    </row>
    <row r="335" spans="1:4" ht="26.25" customHeight="1">
      <c r="A335" s="191" t="str">
        <f>IF((SUM(Р.2!I84:I84)&gt;=SUM(Р.2!I85:I85)),"","Неверно!")</f>
        <v/>
      </c>
      <c r="B335" s="190">
        <v>345</v>
      </c>
      <c r="C335" s="192" t="s">
        <v>372</v>
      </c>
      <c r="D335" s="192" t="s">
        <v>370</v>
      </c>
    </row>
    <row r="336" spans="1:4" ht="26.25" customHeight="1">
      <c r="A336" s="191" t="str">
        <f>IF((SUM(Р.2!J84:J84)&gt;=SUM(Р.2!J85:J85)),"","Неверно!")</f>
        <v/>
      </c>
      <c r="B336" s="190">
        <v>345</v>
      </c>
      <c r="C336" s="192" t="s">
        <v>373</v>
      </c>
      <c r="D336" s="192" t="s">
        <v>370</v>
      </c>
    </row>
    <row r="337" spans="1:4" ht="26.25" customHeight="1">
      <c r="A337" s="191" t="str">
        <f>IF((SUM(Р.2!G89:G89)&gt;=SUM(Р.2!G90:G90)),"","Неверно!")</f>
        <v/>
      </c>
      <c r="B337" s="190">
        <v>346</v>
      </c>
      <c r="C337" s="192" t="s">
        <v>374</v>
      </c>
      <c r="D337" s="192" t="s">
        <v>375</v>
      </c>
    </row>
    <row r="338" spans="1:4" ht="26.25" customHeight="1">
      <c r="A338" s="191" t="str">
        <f>IF((SUM(Р.2!H89:H89)&gt;=SUM(Р.2!H90:H90)),"","Неверно!")</f>
        <v/>
      </c>
      <c r="B338" s="190">
        <v>346</v>
      </c>
      <c r="C338" s="192" t="s">
        <v>376</v>
      </c>
      <c r="D338" s="192" t="s">
        <v>375</v>
      </c>
    </row>
    <row r="339" spans="1:4" ht="26.25" customHeight="1">
      <c r="A339" s="191" t="str">
        <f>IF((SUM(Р.2!I89:I89)&gt;=SUM(Р.2!I90:I90)),"","Неверно!")</f>
        <v/>
      </c>
      <c r="B339" s="190">
        <v>346</v>
      </c>
      <c r="C339" s="192" t="s">
        <v>377</v>
      </c>
      <c r="D339" s="192" t="s">
        <v>375</v>
      </c>
    </row>
    <row r="340" spans="1:4" ht="26.25" customHeight="1">
      <c r="A340" s="191" t="str">
        <f>IF((SUM(Р.2!J89:J89)&gt;=SUM(Р.2!J90:J90)),"","Неверно!")</f>
        <v/>
      </c>
      <c r="B340" s="190">
        <v>346</v>
      </c>
      <c r="C340" s="192" t="s">
        <v>378</v>
      </c>
      <c r="D340" s="192" t="s">
        <v>375</v>
      </c>
    </row>
    <row r="341" spans="1:4" ht="26.25" customHeight="1">
      <c r="A341" s="191" t="str">
        <f>IF((SUM(Р.2!G91:G91)&gt;=SUM(Р.2!G92:G97)),"","Неверно!")</f>
        <v/>
      </c>
      <c r="B341" s="190">
        <v>347</v>
      </c>
      <c r="C341" s="192" t="s">
        <v>379</v>
      </c>
      <c r="D341" s="192" t="s">
        <v>380</v>
      </c>
    </row>
    <row r="342" spans="1:4" ht="26.25" customHeight="1">
      <c r="A342" s="191" t="str">
        <f>IF((SUM(Р.2!H91:H91)&gt;=SUM(Р.2!H92:H97)),"","Неверно!")</f>
        <v/>
      </c>
      <c r="B342" s="190">
        <v>347</v>
      </c>
      <c r="C342" s="192" t="s">
        <v>381</v>
      </c>
      <c r="D342" s="192" t="s">
        <v>380</v>
      </c>
    </row>
    <row r="343" spans="1:4" ht="26.25" customHeight="1">
      <c r="A343" s="191" t="str">
        <f>IF((SUM(Р.2!I91:I91)&gt;=SUM(Р.2!I92:I97)),"","Неверно!")</f>
        <v/>
      </c>
      <c r="B343" s="190">
        <v>347</v>
      </c>
      <c r="C343" s="192" t="s">
        <v>382</v>
      </c>
      <c r="D343" s="192" t="s">
        <v>380</v>
      </c>
    </row>
    <row r="344" spans="1:4" ht="26.25" customHeight="1">
      <c r="A344" s="191" t="str">
        <f>IF((SUM(Р.2!J91:J91)&gt;=SUM(Р.2!J92:J97)),"","Неверно!")</f>
        <v/>
      </c>
      <c r="B344" s="190">
        <v>347</v>
      </c>
      <c r="C344" s="192" t="s">
        <v>383</v>
      </c>
      <c r="D344" s="192" t="s">
        <v>380</v>
      </c>
    </row>
    <row r="345" spans="1:4" ht="26.25" customHeight="1">
      <c r="A345" s="191" t="str">
        <f>IF((SUM(Р.2!G98:G98)&gt;=SUM(Р.2!G99:G99)+SUM(Р.2!G100:G100)+SUM(Р.2!G102:G102)+SUM(Р.2!G104:G104)+SUM(Р.2!G106:G106)),"","Неверно!")</f>
        <v/>
      </c>
      <c r="B345" s="190">
        <v>348</v>
      </c>
      <c r="C345" s="192" t="s">
        <v>384</v>
      </c>
      <c r="D345" s="192" t="s">
        <v>385</v>
      </c>
    </row>
    <row r="346" spans="1:4" ht="26.25" customHeight="1">
      <c r="A346" s="191" t="str">
        <f>IF((SUM(Р.2!H98:H98)&gt;=SUM(Р.2!H99:H99)+SUM(Р.2!H100:H100)+SUM(Р.2!H102:H102)+SUM(Р.2!H104:H104)+SUM(Р.2!H106:H106)),"","Неверно!")</f>
        <v/>
      </c>
      <c r="B346" s="190">
        <v>348</v>
      </c>
      <c r="C346" s="192" t="s">
        <v>386</v>
      </c>
      <c r="D346" s="192" t="s">
        <v>385</v>
      </c>
    </row>
    <row r="347" spans="1:4" ht="26.25" customHeight="1">
      <c r="A347" s="191" t="str">
        <f>IF((SUM(Р.2!I98:I98)&gt;=SUM(Р.2!I99:I99)+SUM(Р.2!I100:I100)+SUM(Р.2!I102:I102)+SUM(Р.2!I104:I104)+SUM(Р.2!I106:I106)),"","Неверно!")</f>
        <v/>
      </c>
      <c r="B347" s="190">
        <v>348</v>
      </c>
      <c r="C347" s="192" t="s">
        <v>387</v>
      </c>
      <c r="D347" s="192" t="s">
        <v>385</v>
      </c>
    </row>
    <row r="348" spans="1:4" ht="26.25" customHeight="1">
      <c r="A348" s="191" t="str">
        <f>IF((SUM(Р.2!J98:J98)&gt;=SUM(Р.2!J99:J99)+SUM(Р.2!J100:J100)+SUM(Р.2!J102:J102)+SUM(Р.2!J104:J104)+SUM(Р.2!J106:J106)),"","Неверно!")</f>
        <v/>
      </c>
      <c r="B348" s="190">
        <v>348</v>
      </c>
      <c r="C348" s="192" t="s">
        <v>388</v>
      </c>
      <c r="D348" s="192" t="s">
        <v>385</v>
      </c>
    </row>
    <row r="349" spans="1:4" ht="26.25" customHeight="1">
      <c r="A349" s="191" t="str">
        <f>IF((SUM(Р.2!G100:G100)&gt;=SUM(Р.2!G101:G101)),"","Неверно!")</f>
        <v/>
      </c>
      <c r="B349" s="190">
        <v>349</v>
      </c>
      <c r="C349" s="192" t="s">
        <v>389</v>
      </c>
      <c r="D349" s="192" t="s">
        <v>390</v>
      </c>
    </row>
    <row r="350" spans="1:4" ht="26.25" customHeight="1">
      <c r="A350" s="191" t="str">
        <f>IF((SUM(Р.2!H100:H100)&gt;=SUM(Р.2!H101:H101)),"","Неверно!")</f>
        <v/>
      </c>
      <c r="B350" s="190">
        <v>349</v>
      </c>
      <c r="C350" s="192" t="s">
        <v>391</v>
      </c>
      <c r="D350" s="192" t="s">
        <v>390</v>
      </c>
    </row>
    <row r="351" spans="1:4" ht="26.25" customHeight="1">
      <c r="A351" s="191" t="str">
        <f>IF((SUM(Р.2!I100:I100)&gt;=SUM(Р.2!I101:I101)),"","Неверно!")</f>
        <v/>
      </c>
      <c r="B351" s="190">
        <v>349</v>
      </c>
      <c r="C351" s="192" t="s">
        <v>392</v>
      </c>
      <c r="D351" s="192" t="s">
        <v>390</v>
      </c>
    </row>
    <row r="352" spans="1:4" ht="26.25" customHeight="1">
      <c r="A352" s="191" t="str">
        <f>IF((SUM(Р.2!J100:J100)&gt;=SUM(Р.2!J101:J101)),"","Неверно!")</f>
        <v/>
      </c>
      <c r="B352" s="190">
        <v>349</v>
      </c>
      <c r="C352" s="192" t="s">
        <v>393</v>
      </c>
      <c r="D352" s="192" t="s">
        <v>390</v>
      </c>
    </row>
    <row r="353" spans="1:4" ht="26.25" customHeight="1">
      <c r="A353" s="191" t="str">
        <f>IF((SUM(Р.2!G102:G102)&gt;=SUM(Р.2!G103:G103)),"","Неверно!")</f>
        <v/>
      </c>
      <c r="B353" s="190">
        <v>350</v>
      </c>
      <c r="C353" s="192" t="s">
        <v>394</v>
      </c>
      <c r="D353" s="192" t="s">
        <v>395</v>
      </c>
    </row>
    <row r="354" spans="1:4" ht="26.25" customHeight="1">
      <c r="A354" s="191" t="str">
        <f>IF((SUM(Р.2!H102:H102)&gt;=SUM(Р.2!H103:H103)),"","Неверно!")</f>
        <v/>
      </c>
      <c r="B354" s="190">
        <v>350</v>
      </c>
      <c r="C354" s="192" t="s">
        <v>396</v>
      </c>
      <c r="D354" s="192" t="s">
        <v>395</v>
      </c>
    </row>
    <row r="355" spans="1:4" ht="26.25" customHeight="1">
      <c r="A355" s="191" t="str">
        <f>IF((SUM(Р.2!I102:I102)&gt;=SUM(Р.2!I103:I103)),"","Неверно!")</f>
        <v/>
      </c>
      <c r="B355" s="190">
        <v>350</v>
      </c>
      <c r="C355" s="192" t="s">
        <v>397</v>
      </c>
      <c r="D355" s="192" t="s">
        <v>395</v>
      </c>
    </row>
    <row r="356" spans="1:4" ht="26.25" customHeight="1">
      <c r="A356" s="191" t="str">
        <f>IF((SUM(Р.2!J102:J102)&gt;=SUM(Р.2!J103:J103)),"","Неверно!")</f>
        <v/>
      </c>
      <c r="B356" s="190">
        <v>350</v>
      </c>
      <c r="C356" s="192" t="s">
        <v>398</v>
      </c>
      <c r="D356" s="192" t="s">
        <v>395</v>
      </c>
    </row>
    <row r="357" spans="1:4" ht="26.25" customHeight="1">
      <c r="A357" s="191" t="str">
        <f>IF((SUM(Р.2!G104:G104)&gt;=SUM(Р.2!G105:G105)),"","Неверно!")</f>
        <v/>
      </c>
      <c r="B357" s="190">
        <v>351</v>
      </c>
      <c r="C357" s="192" t="s">
        <v>399</v>
      </c>
      <c r="D357" s="192" t="s">
        <v>400</v>
      </c>
    </row>
    <row r="358" spans="1:4" ht="26.25" customHeight="1">
      <c r="A358" s="191" t="str">
        <f>IF((SUM(Р.2!H104:H104)&gt;=SUM(Р.2!H105:H105)),"","Неверно!")</f>
        <v/>
      </c>
      <c r="B358" s="190">
        <v>351</v>
      </c>
      <c r="C358" s="192" t="s">
        <v>401</v>
      </c>
      <c r="D358" s="192" t="s">
        <v>400</v>
      </c>
    </row>
    <row r="359" spans="1:4" ht="26.25" customHeight="1">
      <c r="A359" s="191" t="str">
        <f>IF((SUM(Р.2!I104:I104)&gt;=SUM(Р.2!I105:I105)),"","Неверно!")</f>
        <v/>
      </c>
      <c r="B359" s="190">
        <v>351</v>
      </c>
      <c r="C359" s="192" t="s">
        <v>402</v>
      </c>
      <c r="D359" s="192" t="s">
        <v>400</v>
      </c>
    </row>
    <row r="360" spans="1:4" ht="26.25" customHeight="1">
      <c r="A360" s="191" t="str">
        <f>IF((SUM(Р.2!J104:J104)&gt;=SUM(Р.2!J105:J105)),"","Неверно!")</f>
        <v/>
      </c>
      <c r="B360" s="190">
        <v>351</v>
      </c>
      <c r="C360" s="192" t="s">
        <v>403</v>
      </c>
      <c r="D360" s="192" t="s">
        <v>400</v>
      </c>
    </row>
    <row r="361" spans="1:4" ht="26.25" customHeight="1">
      <c r="A361" s="191" t="str">
        <f>IF((SUM(Р.2!G107:G107)&gt;=SUM(Р.2!G108:G108)+SUM(Р.2!G109:G109)+SUM(Р.2!G110:G110)+SUM(Р.2!G111:G111)),"","Неверно!")</f>
        <v/>
      </c>
      <c r="B361" s="190">
        <v>352</v>
      </c>
      <c r="C361" s="192" t="s">
        <v>404</v>
      </c>
      <c r="D361" s="192" t="s">
        <v>405</v>
      </c>
    </row>
    <row r="362" spans="1:4" ht="26.25" customHeight="1">
      <c r="A362" s="191" t="str">
        <f>IF((SUM(Р.2!H107:H107)&gt;=SUM(Р.2!H108:H108)+SUM(Р.2!H109:H109)+SUM(Р.2!H110:H110)+SUM(Р.2!H111:H111)),"","Неверно!")</f>
        <v/>
      </c>
      <c r="B362" s="190">
        <v>352</v>
      </c>
      <c r="C362" s="192" t="s">
        <v>406</v>
      </c>
      <c r="D362" s="192" t="s">
        <v>405</v>
      </c>
    </row>
    <row r="363" spans="1:4" ht="26.25" customHeight="1">
      <c r="A363" s="191" t="str">
        <f>IF((SUM(Р.2!I107:I107)&gt;=SUM(Р.2!I108:I108)+SUM(Р.2!I109:I109)+SUM(Р.2!I110:I110)+SUM(Р.2!I111:I111)),"","Неверно!")</f>
        <v/>
      </c>
      <c r="B363" s="190">
        <v>352</v>
      </c>
      <c r="C363" s="192" t="s">
        <v>407</v>
      </c>
      <c r="D363" s="192" t="s">
        <v>405</v>
      </c>
    </row>
    <row r="364" spans="1:4" ht="26.25" customHeight="1">
      <c r="A364" s="191" t="str">
        <f>IF((SUM(Р.2!J107:J107)&gt;=SUM(Р.2!J108:J108)+SUM(Р.2!J109:J109)+SUM(Р.2!J110:J110)+SUM(Р.2!J111:J111)),"","Неверно!")</f>
        <v/>
      </c>
      <c r="B364" s="190">
        <v>352</v>
      </c>
      <c r="C364" s="192" t="s">
        <v>408</v>
      </c>
      <c r="D364" s="192" t="s">
        <v>405</v>
      </c>
    </row>
    <row r="365" spans="1:4" ht="26.25" customHeight="1">
      <c r="A365" s="191" t="str">
        <f>IF((SUM(Р.2!G112:G112)&gt;=SUM(Р.2!G113:G113)+SUM(Р.2!G114:G114)),"","Неверно!")</f>
        <v/>
      </c>
      <c r="B365" s="190">
        <v>353</v>
      </c>
      <c r="C365" s="192" t="s">
        <v>409</v>
      </c>
      <c r="D365" s="192" t="s">
        <v>410</v>
      </c>
    </row>
    <row r="366" spans="1:4" ht="26.25" customHeight="1">
      <c r="A366" s="191" t="str">
        <f>IF((SUM(Р.2!H112:H112)&gt;=SUM(Р.2!H113:H113)+SUM(Р.2!H114:H114)),"","Неверно!")</f>
        <v/>
      </c>
      <c r="B366" s="190">
        <v>353</v>
      </c>
      <c r="C366" s="192" t="s">
        <v>411</v>
      </c>
      <c r="D366" s="192" t="s">
        <v>410</v>
      </c>
    </row>
    <row r="367" spans="1:4" ht="26.25" customHeight="1">
      <c r="A367" s="191" t="str">
        <f>IF((SUM(Р.2!I112:I112)&gt;=SUM(Р.2!I113:I113)+SUM(Р.2!I114:I114)),"","Неверно!")</f>
        <v/>
      </c>
      <c r="B367" s="190">
        <v>353</v>
      </c>
      <c r="C367" s="192" t="s">
        <v>412</v>
      </c>
      <c r="D367" s="192" t="s">
        <v>410</v>
      </c>
    </row>
    <row r="368" spans="1:4" ht="26.25" customHeight="1">
      <c r="A368" s="191" t="str">
        <f>IF((SUM(Р.2!J112:J112)&gt;=SUM(Р.2!J113:J113)+SUM(Р.2!J114:J114)),"","Неверно!")</f>
        <v/>
      </c>
      <c r="B368" s="190">
        <v>353</v>
      </c>
      <c r="C368" s="192" t="s">
        <v>413</v>
      </c>
      <c r="D368" s="192" t="s">
        <v>410</v>
      </c>
    </row>
    <row r="369" spans="1:4" ht="26.25" customHeight="1">
      <c r="A369" s="191" t="str">
        <f>IF((SUM(Р.2!G115:G115)&gt;=SUM(Р.2!G116:G116)+SUM(Р.2!G118:G118)+SUM(Р.2!G119:G119)+SUM(Р.2!G120:G120)+SUM(Р.2!G121:G121)),"","Неверно!")</f>
        <v/>
      </c>
      <c r="B369" s="190">
        <v>354</v>
      </c>
      <c r="C369" s="192" t="s">
        <v>414</v>
      </c>
      <c r="D369" s="192" t="s">
        <v>415</v>
      </c>
    </row>
    <row r="370" spans="1:4" ht="26.25" customHeight="1">
      <c r="A370" s="191" t="str">
        <f>IF((SUM(Р.2!H115:H115)&gt;=SUM(Р.2!H116:H116)+SUM(Р.2!H118:H118)+SUM(Р.2!H119:H119)+SUM(Р.2!H120:H120)+SUM(Р.2!H121:H121)),"","Неверно!")</f>
        <v/>
      </c>
      <c r="B370" s="190">
        <v>354</v>
      </c>
      <c r="C370" s="192" t="s">
        <v>416</v>
      </c>
      <c r="D370" s="192" t="s">
        <v>415</v>
      </c>
    </row>
    <row r="371" spans="1:4" ht="26.25" customHeight="1">
      <c r="A371" s="191" t="str">
        <f>IF((SUM(Р.2!I115:I115)&gt;=SUM(Р.2!I116:I116)+SUM(Р.2!I118:I118)+SUM(Р.2!I119:I119)+SUM(Р.2!I120:I120)+SUM(Р.2!I121:I121)),"","Неверно!")</f>
        <v/>
      </c>
      <c r="B371" s="190">
        <v>354</v>
      </c>
      <c r="C371" s="192" t="s">
        <v>417</v>
      </c>
      <c r="D371" s="192" t="s">
        <v>415</v>
      </c>
    </row>
    <row r="372" spans="1:4" ht="26.25" customHeight="1">
      <c r="A372" s="191" t="str">
        <f>IF((SUM(Р.2!J115:J115)&gt;=SUM(Р.2!J116:J116)+SUM(Р.2!J118:J118)+SUM(Р.2!J119:J119)+SUM(Р.2!J120:J120)+SUM(Р.2!J121:J121)),"","Неверно!")</f>
        <v/>
      </c>
      <c r="B372" s="190">
        <v>354</v>
      </c>
      <c r="C372" s="192" t="s">
        <v>418</v>
      </c>
      <c r="D372" s="192" t="s">
        <v>415</v>
      </c>
    </row>
    <row r="373" spans="1:4" ht="26.25" customHeight="1">
      <c r="A373" s="191" t="str">
        <f>IF((SUM(Р.2!G116:G116)&gt;=SUM(Р.2!G117:G117)),"","Неверно!")</f>
        <v/>
      </c>
      <c r="B373" s="190">
        <v>355</v>
      </c>
      <c r="C373" s="192" t="s">
        <v>419</v>
      </c>
      <c r="D373" s="192" t="s">
        <v>420</v>
      </c>
    </row>
    <row r="374" spans="1:4" ht="26.25" customHeight="1">
      <c r="A374" s="191" t="str">
        <f>IF((SUM(Р.2!H116:H116)&gt;=SUM(Р.2!H117:H117)),"","Неверно!")</f>
        <v/>
      </c>
      <c r="B374" s="190">
        <v>355</v>
      </c>
      <c r="C374" s="192" t="s">
        <v>421</v>
      </c>
      <c r="D374" s="192" t="s">
        <v>420</v>
      </c>
    </row>
    <row r="375" spans="1:4" ht="26.25" customHeight="1">
      <c r="A375" s="191" t="str">
        <f>IF((SUM(Р.2!I116:I116)&gt;=SUM(Р.2!I117:I117)),"","Неверно!")</f>
        <v/>
      </c>
      <c r="B375" s="190">
        <v>355</v>
      </c>
      <c r="C375" s="192" t="s">
        <v>422</v>
      </c>
      <c r="D375" s="192" t="s">
        <v>420</v>
      </c>
    </row>
    <row r="376" spans="1:4" ht="26.25" customHeight="1">
      <c r="A376" s="191" t="str">
        <f>IF((SUM(Р.2!J116:J116)&gt;=SUM(Р.2!J117:J117)),"","Неверно!")</f>
        <v/>
      </c>
      <c r="B376" s="190">
        <v>355</v>
      </c>
      <c r="C376" s="192" t="s">
        <v>423</v>
      </c>
      <c r="D376" s="192" t="s">
        <v>420</v>
      </c>
    </row>
    <row r="377" spans="1:4" ht="26.25" customHeight="1">
      <c r="A377" s="191" t="str">
        <f>IF((SUM(Р.2!G121:G121)&gt;=SUM(Р.2!G122:G122)+SUM(Р.2!G123:G123)),"","Неверно!")</f>
        <v/>
      </c>
      <c r="B377" s="190">
        <v>356</v>
      </c>
      <c r="C377" s="192" t="s">
        <v>424</v>
      </c>
      <c r="D377" s="192" t="s">
        <v>425</v>
      </c>
    </row>
    <row r="378" spans="1:4" ht="26.25" customHeight="1">
      <c r="A378" s="191" t="str">
        <f>IF((SUM(Р.2!H121:H121)&gt;=SUM(Р.2!H122:H122)+SUM(Р.2!H123:H123)),"","Неверно!")</f>
        <v/>
      </c>
      <c r="B378" s="190">
        <v>356</v>
      </c>
      <c r="C378" s="192" t="s">
        <v>426</v>
      </c>
      <c r="D378" s="192" t="s">
        <v>425</v>
      </c>
    </row>
    <row r="379" spans="1:4" ht="26.25" customHeight="1">
      <c r="A379" s="191" t="str">
        <f>IF((SUM(Р.2!I121:I121)&gt;=SUM(Р.2!I122:I122)+SUM(Р.2!I123:I123)),"","Неверно!")</f>
        <v/>
      </c>
      <c r="B379" s="190">
        <v>356</v>
      </c>
      <c r="C379" s="192" t="s">
        <v>427</v>
      </c>
      <c r="D379" s="192" t="s">
        <v>425</v>
      </c>
    </row>
    <row r="380" spans="1:4" ht="26.25" customHeight="1">
      <c r="A380" s="191" t="str">
        <f>IF((SUM(Р.2!J121:J121)&gt;=SUM(Р.2!J122:J122)+SUM(Р.2!J123:J123)),"","Неверно!")</f>
        <v/>
      </c>
      <c r="B380" s="190">
        <v>356</v>
      </c>
      <c r="C380" s="192" t="s">
        <v>428</v>
      </c>
      <c r="D380" s="192" t="s">
        <v>425</v>
      </c>
    </row>
    <row r="381" spans="1:4" ht="26.25" customHeight="1">
      <c r="A381" s="191" t="str">
        <f>IF((SUM(Р.2!G121:G121)&gt;=SUM(Р.2!G124:G126)),"","Неверно!")</f>
        <v/>
      </c>
      <c r="B381" s="190">
        <v>357</v>
      </c>
      <c r="C381" s="192" t="s">
        <v>429</v>
      </c>
      <c r="D381" s="192" t="s">
        <v>430</v>
      </c>
    </row>
    <row r="382" spans="1:4" ht="26.25" customHeight="1">
      <c r="A382" s="191" t="str">
        <f>IF((SUM(Р.2!H121:H121)&gt;=SUM(Р.2!H124:H126)),"","Неверно!")</f>
        <v/>
      </c>
      <c r="B382" s="190">
        <v>357</v>
      </c>
      <c r="C382" s="192" t="s">
        <v>431</v>
      </c>
      <c r="D382" s="192" t="s">
        <v>430</v>
      </c>
    </row>
    <row r="383" spans="1:4" ht="26.25" customHeight="1">
      <c r="A383" s="191" t="str">
        <f>IF((SUM(Р.2!I121:I121)&gt;=SUM(Р.2!I124:I126)),"","Неверно!")</f>
        <v/>
      </c>
      <c r="B383" s="190">
        <v>357</v>
      </c>
      <c r="C383" s="192" t="s">
        <v>432</v>
      </c>
      <c r="D383" s="192" t="s">
        <v>430</v>
      </c>
    </row>
    <row r="384" spans="1:4" ht="26.25" customHeight="1">
      <c r="A384" s="191" t="str">
        <f>IF((SUM(Р.2!J121:J121)&gt;=SUM(Р.2!J124:J126)),"","Неверно!")</f>
        <v/>
      </c>
      <c r="B384" s="190">
        <v>357</v>
      </c>
      <c r="C384" s="192" t="s">
        <v>433</v>
      </c>
      <c r="D384" s="192" t="s">
        <v>430</v>
      </c>
    </row>
    <row r="385" spans="1:4" ht="26.25" customHeight="1">
      <c r="A385" s="191" t="str">
        <f>IF((SUM(Р.2!G127:G127)&gt;=SUM(Р.2!G128:G128)+SUM(Р.2!G132:G132)+SUM(Р.2!G136:G143)),"","Неверно!")</f>
        <v/>
      </c>
      <c r="B385" s="190">
        <v>358</v>
      </c>
      <c r="C385" s="192" t="s">
        <v>434</v>
      </c>
      <c r="D385" s="192" t="s">
        <v>164</v>
      </c>
    </row>
    <row r="386" spans="1:4" ht="26.25" customHeight="1">
      <c r="A386" s="191" t="str">
        <f>IF((SUM(Р.2!H127:H127)&gt;=SUM(Р.2!H128:H128)+SUM(Р.2!H132:H132)+SUM(Р.2!H136:H143)),"","Неверно!")</f>
        <v/>
      </c>
      <c r="B386" s="190">
        <v>358</v>
      </c>
      <c r="C386" s="192" t="s">
        <v>435</v>
      </c>
      <c r="D386" s="192" t="s">
        <v>164</v>
      </c>
    </row>
    <row r="387" spans="1:4" ht="26.25" customHeight="1">
      <c r="A387" s="191" t="str">
        <f>IF((SUM(Р.2!I127:I127)&gt;=SUM(Р.2!I128:I128)+SUM(Р.2!I132:I132)+SUM(Р.2!I136:I143)),"","Неверно!")</f>
        <v/>
      </c>
      <c r="B387" s="190">
        <v>358</v>
      </c>
      <c r="C387" s="192" t="s">
        <v>436</v>
      </c>
      <c r="D387" s="192" t="s">
        <v>164</v>
      </c>
    </row>
    <row r="388" spans="1:4" ht="26.25" customHeight="1">
      <c r="A388" s="191" t="str">
        <f>IF((SUM(Р.2!J127:J127)&gt;=SUM(Р.2!J128:J128)+SUM(Р.2!J132:J132)+SUM(Р.2!J136:J143)),"","Неверно!")</f>
        <v/>
      </c>
      <c r="B388" s="190">
        <v>358</v>
      </c>
      <c r="C388" s="192" t="s">
        <v>437</v>
      </c>
      <c r="D388" s="192" t="s">
        <v>164</v>
      </c>
    </row>
    <row r="389" spans="1:4" ht="26.25" customHeight="1">
      <c r="A389" s="191" t="str">
        <f>IF((SUM(Р.2!G128:G128)&gt;=SUM(Р.2!G129:G131)),"","Неверно!")</f>
        <v/>
      </c>
      <c r="B389" s="190">
        <v>359</v>
      </c>
      <c r="C389" s="192" t="s">
        <v>438</v>
      </c>
      <c r="D389" s="192" t="s">
        <v>439</v>
      </c>
    </row>
    <row r="390" spans="1:4" ht="26.25" customHeight="1">
      <c r="A390" s="191" t="str">
        <f>IF((SUM(Р.2!H128:H128)&gt;=SUM(Р.2!H129:H131)),"","Неверно!")</f>
        <v/>
      </c>
      <c r="B390" s="190">
        <v>359</v>
      </c>
      <c r="C390" s="192" t="s">
        <v>440</v>
      </c>
      <c r="D390" s="192" t="s">
        <v>439</v>
      </c>
    </row>
    <row r="391" spans="1:4" ht="26.25" customHeight="1">
      <c r="A391" s="191" t="str">
        <f>IF((SUM(Р.2!I128:I128)&gt;=SUM(Р.2!I129:I131)),"","Неверно!")</f>
        <v/>
      </c>
      <c r="B391" s="190">
        <v>359</v>
      </c>
      <c r="C391" s="192" t="s">
        <v>441</v>
      </c>
      <c r="D391" s="192" t="s">
        <v>439</v>
      </c>
    </row>
    <row r="392" spans="1:4" ht="26.25" customHeight="1">
      <c r="A392" s="191" t="str">
        <f>IF((SUM(Р.2!J128:J128)&gt;=SUM(Р.2!J129:J131)),"","Неверно!")</f>
        <v/>
      </c>
      <c r="B392" s="190">
        <v>359</v>
      </c>
      <c r="C392" s="192" t="s">
        <v>442</v>
      </c>
      <c r="D392" s="192" t="s">
        <v>439</v>
      </c>
    </row>
    <row r="393" spans="1:4" ht="26.25" customHeight="1">
      <c r="A393" s="191" t="str">
        <f>IF((SUM(Р.2!G132:G132)&gt;=SUM(Р.2!G133:G135)),"","Неверно!")</f>
        <v/>
      </c>
      <c r="B393" s="190">
        <v>360</v>
      </c>
      <c r="C393" s="192" t="s">
        <v>443</v>
      </c>
      <c r="D393" s="192" t="s">
        <v>444</v>
      </c>
    </row>
    <row r="394" spans="1:4" ht="26.25" customHeight="1">
      <c r="A394" s="191" t="str">
        <f>IF((SUM(Р.2!H132:H132)&gt;=SUM(Р.2!H133:H135)),"","Неверно!")</f>
        <v/>
      </c>
      <c r="B394" s="190">
        <v>360</v>
      </c>
      <c r="C394" s="192" t="s">
        <v>445</v>
      </c>
      <c r="D394" s="192" t="s">
        <v>444</v>
      </c>
    </row>
    <row r="395" spans="1:4" ht="26.25" customHeight="1">
      <c r="A395" s="191" t="str">
        <f>IF((SUM(Р.2!I132:I132)&gt;=SUM(Р.2!I133:I135)),"","Неверно!")</f>
        <v/>
      </c>
      <c r="B395" s="190">
        <v>360</v>
      </c>
      <c r="C395" s="192" t="s">
        <v>446</v>
      </c>
      <c r="D395" s="192" t="s">
        <v>444</v>
      </c>
    </row>
    <row r="396" spans="1:4" ht="26.25" customHeight="1">
      <c r="A396" s="191" t="str">
        <f>IF((SUM(Р.2!J132:J132)&gt;=SUM(Р.2!J133:J135)),"","Неверно!")</f>
        <v/>
      </c>
      <c r="B396" s="190">
        <v>360</v>
      </c>
      <c r="C396" s="192" t="s">
        <v>447</v>
      </c>
      <c r="D396" s="192" t="s">
        <v>444</v>
      </c>
    </row>
    <row r="397" spans="1:4" ht="26.25" customHeight="1">
      <c r="A397" s="191" t="str">
        <f>IF((SUM(Р.2!G144:G144)&gt;=SUM(Р.2!G145:G147)),"","Неверно!")</f>
        <v/>
      </c>
      <c r="B397" s="190">
        <v>361</v>
      </c>
      <c r="C397" s="192" t="s">
        <v>448</v>
      </c>
      <c r="D397" s="192" t="s">
        <v>449</v>
      </c>
    </row>
    <row r="398" spans="1:4" ht="26.25" customHeight="1">
      <c r="A398" s="191" t="str">
        <f>IF((SUM(Р.2!H144:H144)&gt;=SUM(Р.2!H145:H147)),"","Неверно!")</f>
        <v/>
      </c>
      <c r="B398" s="190">
        <v>361</v>
      </c>
      <c r="C398" s="192" t="s">
        <v>450</v>
      </c>
      <c r="D398" s="192" t="s">
        <v>449</v>
      </c>
    </row>
    <row r="399" spans="1:4" ht="26.25" customHeight="1">
      <c r="A399" s="191" t="str">
        <f>IF((SUM(Р.2!I144:I144)&gt;=SUM(Р.2!I145:I147)),"","Неверно!")</f>
        <v/>
      </c>
      <c r="B399" s="190">
        <v>361</v>
      </c>
      <c r="C399" s="192" t="s">
        <v>451</v>
      </c>
      <c r="D399" s="192" t="s">
        <v>449</v>
      </c>
    </row>
    <row r="400" spans="1:4" ht="26.25" customHeight="1">
      <c r="A400" s="191" t="str">
        <f>IF((SUM(Р.2!J144:J144)&gt;=SUM(Р.2!J145:J147)),"","Неверно!")</f>
        <v/>
      </c>
      <c r="B400" s="190">
        <v>361</v>
      </c>
      <c r="C400" s="192" t="s">
        <v>452</v>
      </c>
      <c r="D400" s="192" t="s">
        <v>449</v>
      </c>
    </row>
    <row r="401" spans="1:4" ht="26.25" customHeight="1">
      <c r="A401" s="191" t="str">
        <f>IF((SUM(Р.2!G148:G148)&gt;=SUM(Р.2!G149:G149)+SUM(Р.2!G152:G152)+SUM(Р.2!G153:G153)+SUM(Р.2!G154:G154)),"","Неверно!")</f>
        <v/>
      </c>
      <c r="B401" s="190">
        <v>362</v>
      </c>
      <c r="C401" s="192" t="s">
        <v>453</v>
      </c>
      <c r="D401" s="192" t="s">
        <v>454</v>
      </c>
    </row>
    <row r="402" spans="1:4" ht="26.25" customHeight="1">
      <c r="A402" s="191" t="str">
        <f>IF((SUM(Р.2!H148:H148)&gt;=SUM(Р.2!H149:H149)+SUM(Р.2!H152:H152)+SUM(Р.2!H153:H153)+SUM(Р.2!H154:H154)),"","Неверно!")</f>
        <v/>
      </c>
      <c r="B402" s="190">
        <v>362</v>
      </c>
      <c r="C402" s="192" t="s">
        <v>455</v>
      </c>
      <c r="D402" s="192" t="s">
        <v>454</v>
      </c>
    </row>
    <row r="403" spans="1:4" ht="26.25" customHeight="1">
      <c r="A403" s="191" t="str">
        <f>IF((SUM(Р.2!I148:I148)&gt;=SUM(Р.2!I149:I149)+SUM(Р.2!I152:I152)+SUM(Р.2!I153:I153)+SUM(Р.2!I154:I154)),"","Неверно!")</f>
        <v/>
      </c>
      <c r="B403" s="190">
        <v>362</v>
      </c>
      <c r="C403" s="192" t="s">
        <v>456</v>
      </c>
      <c r="D403" s="192" t="s">
        <v>454</v>
      </c>
    </row>
    <row r="404" spans="1:4" ht="26.25" customHeight="1">
      <c r="A404" s="191" t="str">
        <f>IF((SUM(Р.2!J148:J148)&gt;=SUM(Р.2!J149:J149)+SUM(Р.2!J152:J152)+SUM(Р.2!J153:J153)+SUM(Р.2!J154:J154)),"","Неверно!")</f>
        <v/>
      </c>
      <c r="B404" s="190">
        <v>362</v>
      </c>
      <c r="C404" s="192" t="s">
        <v>457</v>
      </c>
      <c r="D404" s="192" t="s">
        <v>454</v>
      </c>
    </row>
    <row r="405" spans="1:4" ht="26.25" customHeight="1">
      <c r="A405" s="191" t="str">
        <f>IF((SUM(Р.2!G149:G149)&gt;=SUM(Р.2!G150:G150)+SUM(Р.2!G151:G151)),"","Неверно!")</f>
        <v/>
      </c>
      <c r="B405" s="190">
        <v>363</v>
      </c>
      <c r="C405" s="192" t="s">
        <v>458</v>
      </c>
      <c r="D405" s="192" t="s">
        <v>459</v>
      </c>
    </row>
    <row r="406" spans="1:4" ht="26.25" customHeight="1">
      <c r="A406" s="191" t="str">
        <f>IF((SUM(Р.2!H149:H149)&gt;=SUM(Р.2!H150:H150)+SUM(Р.2!H151:H151)),"","Неверно!")</f>
        <v/>
      </c>
      <c r="B406" s="190">
        <v>363</v>
      </c>
      <c r="C406" s="192" t="s">
        <v>460</v>
      </c>
      <c r="D406" s="192" t="s">
        <v>459</v>
      </c>
    </row>
    <row r="407" spans="1:4" ht="26.25" customHeight="1">
      <c r="A407" s="191" t="str">
        <f>IF((SUM(Р.2!I149:I149)&gt;=SUM(Р.2!I150:I150)+SUM(Р.2!I151:I151)),"","Неверно!")</f>
        <v/>
      </c>
      <c r="B407" s="190">
        <v>363</v>
      </c>
      <c r="C407" s="192" t="s">
        <v>461</v>
      </c>
      <c r="D407" s="192" t="s">
        <v>459</v>
      </c>
    </row>
    <row r="408" spans="1:4" ht="26.25" customHeight="1">
      <c r="A408" s="191" t="str">
        <f>IF((SUM(Р.2!J149:J149)&gt;=SUM(Р.2!J150:J150)+SUM(Р.2!J151:J151)),"","Неверно!")</f>
        <v/>
      </c>
      <c r="B408" s="190">
        <v>363</v>
      </c>
      <c r="C408" s="192" t="s">
        <v>462</v>
      </c>
      <c r="D408" s="192" t="s">
        <v>459</v>
      </c>
    </row>
    <row r="409" spans="1:4" ht="26.25" customHeight="1">
      <c r="A409" s="191" t="str">
        <f>IF((SUM(Р.2!G154:G154)&gt;=SUM(Р.2!G155:G155)),"","Неверно!")</f>
        <v/>
      </c>
      <c r="B409" s="190">
        <v>364</v>
      </c>
      <c r="C409" s="192" t="s">
        <v>463</v>
      </c>
      <c r="D409" s="192" t="s">
        <v>464</v>
      </c>
    </row>
    <row r="410" spans="1:4" ht="26.25" customHeight="1">
      <c r="A410" s="191" t="str">
        <f>IF((SUM(Р.2!H154:H154)&gt;=SUM(Р.2!H155:H155)),"","Неверно!")</f>
        <v/>
      </c>
      <c r="B410" s="190">
        <v>364</v>
      </c>
      <c r="C410" s="192" t="s">
        <v>465</v>
      </c>
      <c r="D410" s="192" t="s">
        <v>464</v>
      </c>
    </row>
    <row r="411" spans="1:4" ht="26.25" customHeight="1">
      <c r="A411" s="191" t="str">
        <f>IF((SUM(Р.2!I154:I154)&gt;=SUM(Р.2!I155:I155)),"","Неверно!")</f>
        <v/>
      </c>
      <c r="B411" s="190">
        <v>364</v>
      </c>
      <c r="C411" s="192" t="s">
        <v>466</v>
      </c>
      <c r="D411" s="192" t="s">
        <v>464</v>
      </c>
    </row>
    <row r="412" spans="1:4" ht="26.25" customHeight="1">
      <c r="A412" s="191" t="str">
        <f>IF((SUM(Р.2!J154:J154)&gt;=SUM(Р.2!J155:J155)),"","Неверно!")</f>
        <v/>
      </c>
      <c r="B412" s="190">
        <v>364</v>
      </c>
      <c r="C412" s="192" t="s">
        <v>467</v>
      </c>
      <c r="D412" s="192" t="s">
        <v>464</v>
      </c>
    </row>
    <row r="413" spans="1:4" ht="26.25" customHeight="1">
      <c r="A413" s="191" t="str">
        <f>IF((SUM(Р.2!G156:G156)=SUM(Р.2!G157:G157)+SUM(Р.2!G167:G167)),"","Неверно!")</f>
        <v/>
      </c>
      <c r="B413" s="190">
        <v>365</v>
      </c>
      <c r="C413" s="192" t="s">
        <v>468</v>
      </c>
      <c r="D413" s="192" t="s">
        <v>469</v>
      </c>
    </row>
    <row r="414" spans="1:4" ht="26.25" customHeight="1">
      <c r="A414" s="191" t="str">
        <f>IF((SUM(Р.2!H156:H156)=SUM(Р.2!H157:H157)+SUM(Р.2!H167:H167)),"","Неверно!")</f>
        <v/>
      </c>
      <c r="B414" s="190">
        <v>365</v>
      </c>
      <c r="C414" s="192" t="s">
        <v>470</v>
      </c>
      <c r="D414" s="192" t="s">
        <v>469</v>
      </c>
    </row>
    <row r="415" spans="1:4" ht="26.25" customHeight="1">
      <c r="A415" s="191" t="str">
        <f>IF((SUM(Р.2!I156:I156)=SUM(Р.2!I157:I157)+SUM(Р.2!I167:I167)),"","Неверно!")</f>
        <v/>
      </c>
      <c r="B415" s="190">
        <v>365</v>
      </c>
      <c r="C415" s="192" t="s">
        <v>471</v>
      </c>
      <c r="D415" s="192" t="s">
        <v>469</v>
      </c>
    </row>
    <row r="416" spans="1:4" ht="26.25" customHeight="1">
      <c r="A416" s="191" t="str">
        <f>IF((SUM(Р.2!J156:J156)=SUM(Р.2!J157:J157)+SUM(Р.2!J167:J167)),"","Неверно!")</f>
        <v/>
      </c>
      <c r="B416" s="190">
        <v>365</v>
      </c>
      <c r="C416" s="192" t="s">
        <v>472</v>
      </c>
      <c r="D416" s="192" t="s">
        <v>469</v>
      </c>
    </row>
    <row r="417" spans="1:4" ht="26.25" customHeight="1">
      <c r="A417" s="191" t="str">
        <f>IF((SUM(Р.2!G157:G157)&gt;=SUM(Р.2!G158:G166)),"","Неверно!")</f>
        <v/>
      </c>
      <c r="B417" s="190">
        <v>366</v>
      </c>
      <c r="C417" s="192" t="s">
        <v>473</v>
      </c>
      <c r="D417" s="192" t="s">
        <v>474</v>
      </c>
    </row>
    <row r="418" spans="1:4" ht="26.25" customHeight="1">
      <c r="A418" s="191" t="str">
        <f>IF((SUM(Р.2!H157:H157)&gt;=SUM(Р.2!H158:H166)),"","Неверно!")</f>
        <v/>
      </c>
      <c r="B418" s="190">
        <v>366</v>
      </c>
      <c r="C418" s="192" t="s">
        <v>475</v>
      </c>
      <c r="D418" s="192" t="s">
        <v>474</v>
      </c>
    </row>
    <row r="419" spans="1:4" ht="26.25" customHeight="1">
      <c r="A419" s="191" t="str">
        <f>IF((SUM(Р.2!G167:G167)&gt;=SUM(Р.2!G168:G175)),"","Неверно!")</f>
        <v/>
      </c>
      <c r="B419" s="190">
        <v>367</v>
      </c>
      <c r="C419" s="192" t="s">
        <v>476</v>
      </c>
      <c r="D419" s="192" t="s">
        <v>477</v>
      </c>
    </row>
    <row r="420" spans="1:4" ht="26.25" customHeight="1">
      <c r="A420" s="191" t="str">
        <f>IF((SUM(Р.2!H167:H167)&gt;=SUM(Р.2!H168:H175)),"","Неверно!")</f>
        <v/>
      </c>
      <c r="B420" s="190">
        <v>367</v>
      </c>
      <c r="C420" s="192" t="s">
        <v>478</v>
      </c>
      <c r="D420" s="192" t="s">
        <v>477</v>
      </c>
    </row>
    <row r="421" spans="1:4" ht="26.25" customHeight="1">
      <c r="A421" s="191" t="str">
        <f>IF((SUM(Р.2!I167:I167)&gt;=SUM(Р.2!I168:I175)),"","Неверно!")</f>
        <v/>
      </c>
      <c r="B421" s="190">
        <v>367</v>
      </c>
      <c r="C421" s="192" t="s">
        <v>479</v>
      </c>
      <c r="D421" s="192" t="s">
        <v>477</v>
      </c>
    </row>
    <row r="422" spans="1:4" ht="26.25" customHeight="1">
      <c r="A422" s="191" t="str">
        <f>IF((SUM(Р.2!J167:J167)&gt;=SUM(Р.2!J168:J175)),"","Неверно!")</f>
        <v/>
      </c>
      <c r="B422" s="190">
        <v>367</v>
      </c>
      <c r="C422" s="192" t="s">
        <v>480</v>
      </c>
      <c r="D422" s="192" t="s">
        <v>477</v>
      </c>
    </row>
    <row r="423" spans="1:4" ht="26.25" customHeight="1">
      <c r="A423" s="191" t="str">
        <f>IF((SUM(Р.2!G167:G167)&gt;=SUM(Р.2!G176:G176)),"","Неверно!")</f>
        <v/>
      </c>
      <c r="B423" s="190">
        <v>368</v>
      </c>
      <c r="C423" s="192" t="s">
        <v>481</v>
      </c>
      <c r="D423" s="192" t="s">
        <v>482</v>
      </c>
    </row>
    <row r="424" spans="1:4" ht="26.25" customHeight="1">
      <c r="A424" s="191" t="str">
        <f>IF((SUM(Р.2!H167:H167)&gt;=SUM(Р.2!H176:H176)),"","Неверно!")</f>
        <v/>
      </c>
      <c r="B424" s="190">
        <v>368</v>
      </c>
      <c r="C424" s="192" t="s">
        <v>483</v>
      </c>
      <c r="D424" s="192" t="s">
        <v>482</v>
      </c>
    </row>
    <row r="425" spans="1:4" ht="26.25" customHeight="1">
      <c r="A425" s="191" t="str">
        <f>IF((SUM(Р.2!I167:I167)&gt;=SUM(Р.2!I176:I176)),"","Неверно!")</f>
        <v/>
      </c>
      <c r="B425" s="190">
        <v>368</v>
      </c>
      <c r="C425" s="192" t="s">
        <v>484</v>
      </c>
      <c r="D425" s="192" t="s">
        <v>482</v>
      </c>
    </row>
    <row r="426" spans="1:4" ht="26.25" customHeight="1">
      <c r="A426" s="191" t="str">
        <f>IF((SUM(Р.2!J167:J167)&gt;=SUM(Р.2!J176:J176)),"","Неверно!")</f>
        <v/>
      </c>
      <c r="B426" s="190">
        <v>368</v>
      </c>
      <c r="C426" s="192" t="s">
        <v>485</v>
      </c>
      <c r="D426" s="192" t="s">
        <v>482</v>
      </c>
    </row>
    <row r="427" spans="1:4" ht="26.25" customHeight="1">
      <c r="A427" s="191" t="str">
        <f>IF((SUM(Р.2!G177:G177)&gt;=SUM(Р.2!G178:G178)+SUM(Р.2!G179:G179)),"","Неверно!")</f>
        <v/>
      </c>
      <c r="B427" s="190">
        <v>369</v>
      </c>
      <c r="C427" s="192" t="s">
        <v>486</v>
      </c>
      <c r="D427" s="192" t="s">
        <v>487</v>
      </c>
    </row>
    <row r="428" spans="1:4" ht="26.25" customHeight="1">
      <c r="A428" s="191" t="str">
        <f>IF((SUM(Р.2!H177:H177)&gt;=SUM(Р.2!H178:H178)+SUM(Р.2!H179:H179)),"","Неверно!")</f>
        <v/>
      </c>
      <c r="B428" s="190">
        <v>369</v>
      </c>
      <c r="C428" s="192" t="s">
        <v>488</v>
      </c>
      <c r="D428" s="192" t="s">
        <v>487</v>
      </c>
    </row>
    <row r="429" spans="1:4" ht="26.25" customHeight="1">
      <c r="A429" s="191" t="str">
        <f>IF((SUM(Р.2!I177:I177)&gt;=SUM(Р.2!I178:I178)+SUM(Р.2!I179:I179)),"","Неверно!")</f>
        <v/>
      </c>
      <c r="B429" s="190">
        <v>369</v>
      </c>
      <c r="C429" s="192" t="s">
        <v>489</v>
      </c>
      <c r="D429" s="192" t="s">
        <v>487</v>
      </c>
    </row>
    <row r="430" spans="1:4" ht="26.25" customHeight="1">
      <c r="A430" s="191" t="str">
        <f>IF((SUM(Р.2!J177:J177)&gt;=SUM(Р.2!J178:J178)+SUM(Р.2!J179:J179)),"","Неверно!")</f>
        <v/>
      </c>
      <c r="B430" s="190">
        <v>369</v>
      </c>
      <c r="C430" s="192" t="s">
        <v>490</v>
      </c>
      <c r="D430" s="192" t="s">
        <v>487</v>
      </c>
    </row>
    <row r="431" spans="1:4" ht="26.25" customHeight="1">
      <c r="A431" s="191" t="str">
        <f>IF((SUM(Р.2!G181:G181)=SUM(Р.1!I10:I10)),"","Неверно!")</f>
        <v/>
      </c>
      <c r="B431" s="190">
        <v>370</v>
      </c>
      <c r="C431" s="192" t="s">
        <v>491</v>
      </c>
      <c r="D431" s="192" t="s">
        <v>492</v>
      </c>
    </row>
    <row r="432" spans="1:4" ht="26.25" customHeight="1">
      <c r="A432" s="191" t="str">
        <f>IF((SUM(Р.2!G183:G184)=SUM(Р.1!I12:I12)),"","Неверно!")</f>
        <v/>
      </c>
      <c r="B432" s="190">
        <v>371</v>
      </c>
      <c r="C432" s="192" t="s">
        <v>142</v>
      </c>
      <c r="D432" s="192" t="s">
        <v>493</v>
      </c>
    </row>
    <row r="433" spans="1:4" ht="26.25" customHeight="1">
      <c r="A433" s="191" t="str">
        <f>IF((SUM(Р.2!G185:G185)=SUM(Р.1!I13:I13)),"","Неверно!")</f>
        <v/>
      </c>
      <c r="B433" s="190">
        <v>372</v>
      </c>
      <c r="C433" s="192" t="s">
        <v>494</v>
      </c>
      <c r="D433" s="192" t="s">
        <v>495</v>
      </c>
    </row>
    <row r="434" spans="1:4" ht="26.25" customHeight="1">
      <c r="A434" s="191" t="str">
        <f>IF((SUM(Р.2!G186:G186)=SUM(Р.2!G6:G6)+SUM(Р.2!G8:G8)+SUM(Р.2!G30:G30)+SUM(Р.2!G34:G34)+SUM(Р.2!G47:G47)+SUM(Р.2!G52:G52)+SUM(Р.2!G56:G56)+SUM(Р.2!G57:G57)+SUM(Р.2!G73:G73)+SUM(Р.2!G83:G83)+SUM(Р.2!G89:G89)+SUM(Р.2!G91:G91)+SUM(Р.2!G98:G98)+SUM(Р.2!G107:G107)+SUM(Р.2!G112:G112)+SUM(Р.2!G115:G115)+SUM(Р.2!G127:G127)+SUM(Р.2!G144:G144)+SUM(Р.2!G148:G148)+SUM(Р.2!G156:G156)+SUM(Р.2!G177:G177)+SUM(Р.2!G180:G180)+SUM(Р.2!G181:G181)+SUM(Р.2!G183:G183)+SUM(Р.2!G184:G184)+SUM(Р.2!G185:G185)),"","Неверно!")</f>
        <v/>
      </c>
      <c r="B434" s="190">
        <v>373</v>
      </c>
      <c r="C434" s="192" t="s">
        <v>496</v>
      </c>
      <c r="D434" s="192" t="s">
        <v>497</v>
      </c>
    </row>
    <row r="435" spans="1:4" ht="26.25" customHeight="1">
      <c r="A435" s="191" t="str">
        <f>IF((SUM(Р.2!H186:H186)=SUM(Р.2!H6:H6)+SUM(Р.2!H8:H8)+SUM(Р.2!H30:H30)+SUM(Р.2!H34:H34)+SUM(Р.2!H47:H47)+SUM(Р.2!H52:H52)+SUM(Р.2!H56:H56)+SUM(Р.2!H57:H57)+SUM(Р.2!H73:H73)+SUM(Р.2!H83:H83)+SUM(Р.2!H89:H89)+SUM(Р.2!H91:H91)+SUM(Р.2!H98:H98)+SUM(Р.2!H107:H107)+SUM(Р.2!H112:H112)+SUM(Р.2!H115:H115)+SUM(Р.2!H127:H127)+SUM(Р.2!H144:H144)+SUM(Р.2!H148:H148)+SUM(Р.2!H156:H156)+SUM(Р.2!H177:H177)+SUM(Р.2!H180:H180)+SUM(Р.2!H181:H181)+SUM(Р.2!H183:H183)+SUM(Р.2!H184:H184)+SUM(Р.2!H185:H185)),"","Неверно!")</f>
        <v/>
      </c>
      <c r="B435" s="190">
        <v>373</v>
      </c>
      <c r="C435" s="192" t="s">
        <v>498</v>
      </c>
      <c r="D435" s="192" t="s">
        <v>497</v>
      </c>
    </row>
    <row r="436" spans="1:4" ht="26.25" customHeight="1">
      <c r="A436" s="191" t="str">
        <f>IF((SUM(Р.2!I186:I186)=SUM(Р.2!I6:I6)+SUM(Р.2!I8:I8)+SUM(Р.2!I30:I30)+SUM(Р.2!I34:I34)+SUM(Р.2!I47:I47)+SUM(Р.2!I52:I52)+SUM(Р.2!I56:I56)+SUM(Р.2!I57:I57)+SUM(Р.2!I73:I73)+SUM(Р.2!I83:I83)+SUM(Р.2!I89:I89)+SUM(Р.2!I91:I91)+SUM(Р.2!I98:I98)+SUM(Р.2!I107:I107)+SUM(Р.2!I112:I112)+SUM(Р.2!I115:I115)+SUM(Р.2!I127:I127)+SUM(Р.2!I144:I144)+SUM(Р.2!I148:I148)+SUM(Р.2!I156:I156)+SUM(Р.2!I177:I177)+SUM(Р.2!I180:I180)+SUM(Р.2!I181:I181)+SUM(Р.2!I183:I183)+SUM(Р.2!I184:I184)+SUM(Р.2!I185:I185)),"","Неверно!")</f>
        <v/>
      </c>
      <c r="B436" s="190">
        <v>373</v>
      </c>
      <c r="C436" s="192" t="s">
        <v>499</v>
      </c>
      <c r="D436" s="192" t="s">
        <v>497</v>
      </c>
    </row>
    <row r="437" spans="1:4" ht="26.25" customHeight="1">
      <c r="A437" s="191" t="str">
        <f>IF((SUM(Р.2!J186:J186)=SUM(Р.2!J6:J6)+SUM(Р.2!J8:J8)+SUM(Р.2!J30:J30)+SUM(Р.2!J34:J34)+SUM(Р.2!J47:J47)+SUM(Р.2!J52:J52)+SUM(Р.2!J56:J56)+SUM(Р.2!J57:J57)+SUM(Р.2!J73:J73)+SUM(Р.2!J83:J83)+SUM(Р.2!J89:J89)+SUM(Р.2!J91:J91)+SUM(Р.2!J98:J98)+SUM(Р.2!J107:J107)+SUM(Р.2!J112:J112)+SUM(Р.2!J115:J115)+SUM(Р.2!J127:J127)+SUM(Р.2!J144:J144)+SUM(Р.2!J148:J148)+SUM(Р.2!J156:J156)+SUM(Р.2!J177:J177)+SUM(Р.2!J180:J180)+SUM(Р.2!J181:J181)+SUM(Р.2!J183:J183)+SUM(Р.2!J184:J184)+SUM(Р.2!J185:J185)),"","Неверно!")</f>
        <v/>
      </c>
      <c r="B437" s="190">
        <v>373</v>
      </c>
      <c r="C437" s="192" t="s">
        <v>500</v>
      </c>
      <c r="D437" s="192" t="s">
        <v>497</v>
      </c>
    </row>
    <row r="438" spans="1:4" ht="26.25" customHeight="1">
      <c r="A438" s="191" t="str">
        <f>IF((SUM(Р.2!G186:G186)=SUM(Р.1!I8:I10)+SUM(Р.1!I12:I13)),"","Неверно!")</f>
        <v/>
      </c>
      <c r="B438" s="190">
        <v>374</v>
      </c>
      <c r="C438" s="192" t="s">
        <v>501</v>
      </c>
      <c r="D438" s="192" t="s">
        <v>502</v>
      </c>
    </row>
    <row r="439" spans="1:4" ht="26.25" customHeight="1">
      <c r="A439" s="191" t="str">
        <f>IF((SUM(Р.3!D6:D6)=SUM(Р.3!E6:E6)+SUM(Р.3!N6:N6)),"","Неверно!")</f>
        <v/>
      </c>
      <c r="B439" s="190">
        <v>378</v>
      </c>
      <c r="C439" s="192" t="s">
        <v>503</v>
      </c>
      <c r="D439" s="192" t="s">
        <v>504</v>
      </c>
    </row>
    <row r="440" spans="1:4" ht="26.25" customHeight="1">
      <c r="A440" s="191" t="str">
        <f>IF((SUM(Р.3!D7:D7)=SUM(Р.3!E7:E7)+SUM(Р.3!N7:N7)),"","Неверно!")</f>
        <v/>
      </c>
      <c r="B440" s="190">
        <v>378</v>
      </c>
      <c r="C440" s="192" t="s">
        <v>505</v>
      </c>
      <c r="D440" s="192" t="s">
        <v>504</v>
      </c>
    </row>
    <row r="441" spans="1:4" ht="26.25" customHeight="1">
      <c r="A441" s="191" t="str">
        <f>IF((SUM(Р.3!D8:D8)=SUM(Р.3!E8:E8)+SUM(Р.3!N8:N8)),"","Неверно!")</f>
        <v/>
      </c>
      <c r="B441" s="190">
        <v>378</v>
      </c>
      <c r="C441" s="192" t="s">
        <v>506</v>
      </c>
      <c r="D441" s="192" t="s">
        <v>504</v>
      </c>
    </row>
    <row r="442" spans="1:4" ht="26.25" customHeight="1">
      <c r="A442" s="191" t="str">
        <f>IF((SUM(Р.3!D9:D9)=SUM(Р.3!E9:E9)+SUM(Р.3!N9:N9)),"","Неверно!")</f>
        <v/>
      </c>
      <c r="B442" s="190">
        <v>378</v>
      </c>
      <c r="C442" s="192" t="s">
        <v>507</v>
      </c>
      <c r="D442" s="192" t="s">
        <v>504</v>
      </c>
    </row>
    <row r="443" spans="1:4" ht="26.25" customHeight="1">
      <c r="A443" s="191" t="str">
        <f>IF((SUM(Р.3!D10:D10)=SUM(Р.3!E10:E10)+SUM(Р.3!N10:N10)),"","Неверно!")</f>
        <v/>
      </c>
      <c r="B443" s="190">
        <v>378</v>
      </c>
      <c r="C443" s="192" t="s">
        <v>508</v>
      </c>
      <c r="D443" s="192" t="s">
        <v>504</v>
      </c>
    </row>
    <row r="444" spans="1:4" ht="26.25" customHeight="1">
      <c r="A444" s="191" t="str">
        <f>IF((SUM(Р.3!E6:E6)&lt;=SUM(Р.3!F6:M6)),"","Неверно!")</f>
        <v/>
      </c>
      <c r="B444" s="190">
        <v>379</v>
      </c>
      <c r="C444" s="192" t="s">
        <v>509</v>
      </c>
      <c r="D444" s="192" t="s">
        <v>510</v>
      </c>
    </row>
    <row r="445" spans="1:4" ht="26.25" customHeight="1">
      <c r="A445" s="191" t="str">
        <f>IF((SUM(Р.3!E7:E7)&lt;=SUM(Р.3!F7:M7)),"","Неверно!")</f>
        <v/>
      </c>
      <c r="B445" s="190">
        <v>379</v>
      </c>
      <c r="C445" s="192" t="s">
        <v>511</v>
      </c>
      <c r="D445" s="192" t="s">
        <v>510</v>
      </c>
    </row>
    <row r="446" spans="1:4" ht="26.25" customHeight="1">
      <c r="A446" s="191" t="str">
        <f>IF((SUM(Р.3!E8:E8)&lt;=SUM(Р.3!F8:M8)),"","Неверно!")</f>
        <v/>
      </c>
      <c r="B446" s="190">
        <v>379</v>
      </c>
      <c r="C446" s="192" t="s">
        <v>512</v>
      </c>
      <c r="D446" s="192" t="s">
        <v>510</v>
      </c>
    </row>
    <row r="447" spans="1:4" ht="26.25" customHeight="1">
      <c r="A447" s="191" t="str">
        <f>IF((SUM(Р.3!E9:E9)&lt;=SUM(Р.3!F9:M9)),"","Неверно!")</f>
        <v/>
      </c>
      <c r="B447" s="190">
        <v>379</v>
      </c>
      <c r="C447" s="192" t="s">
        <v>513</v>
      </c>
      <c r="D447" s="192" t="s">
        <v>510</v>
      </c>
    </row>
    <row r="448" spans="1:4" ht="26.25" customHeight="1">
      <c r="A448" s="191" t="str">
        <f>IF((SUM(Р.3!E10:E10)&lt;=SUM(Р.3!F10:M10)),"","Неверно!")</f>
        <v/>
      </c>
      <c r="B448" s="190">
        <v>379</v>
      </c>
      <c r="C448" s="192" t="s">
        <v>514</v>
      </c>
      <c r="D448" s="192" t="s">
        <v>510</v>
      </c>
    </row>
    <row r="449" spans="1:4" ht="26.25" customHeight="1">
      <c r="A449" s="191" t="str">
        <f>IF((SUM(Р.3!N6:N6)&gt;=SUM(Р.3!O6:O6)+SUM(Р.3!P6:P6)),"","Неверно!")</f>
        <v/>
      </c>
      <c r="B449" s="190">
        <v>380</v>
      </c>
      <c r="C449" s="192" t="s">
        <v>515</v>
      </c>
      <c r="D449" s="192" t="s">
        <v>516</v>
      </c>
    </row>
    <row r="450" spans="1:4" ht="26.25" customHeight="1">
      <c r="A450" s="191" t="str">
        <f>IF((SUM(Р.3!N7:N7)&gt;=SUM(Р.3!O7:O7)+SUM(Р.3!P7:P7)),"","Неверно!")</f>
        <v/>
      </c>
      <c r="B450" s="190">
        <v>380</v>
      </c>
      <c r="C450" s="192" t="s">
        <v>517</v>
      </c>
      <c r="D450" s="192" t="s">
        <v>516</v>
      </c>
    </row>
    <row r="451" spans="1:4" ht="26.25" customHeight="1">
      <c r="A451" s="191" t="str">
        <f>IF((SUM(Р.3!N8:N8)&gt;=SUM(Р.3!O8:O8)+SUM(Р.3!P8:P8)),"","Неверно!")</f>
        <v/>
      </c>
      <c r="B451" s="190">
        <v>380</v>
      </c>
      <c r="C451" s="192" t="s">
        <v>518</v>
      </c>
      <c r="D451" s="192" t="s">
        <v>516</v>
      </c>
    </row>
    <row r="452" spans="1:4" ht="26.25" customHeight="1">
      <c r="A452" s="191" t="str">
        <f>IF((SUM(Р.3!N9:N9)&gt;=SUM(Р.3!O9:O9)+SUM(Р.3!P9:P9)),"","Неверно!")</f>
        <v/>
      </c>
      <c r="B452" s="190">
        <v>380</v>
      </c>
      <c r="C452" s="192" t="s">
        <v>519</v>
      </c>
      <c r="D452" s="192" t="s">
        <v>516</v>
      </c>
    </row>
    <row r="453" spans="1:4" ht="26.25" customHeight="1">
      <c r="A453" s="191" t="str">
        <f>IF((SUM(Р.3!N10:N10)&gt;=SUM(Р.3!O10:O10)+SUM(Р.3!P10:P10)),"","Неверно!")</f>
        <v/>
      </c>
      <c r="B453" s="190">
        <v>380</v>
      </c>
      <c r="C453" s="192" t="s">
        <v>520</v>
      </c>
      <c r="D453" s="192" t="s">
        <v>516</v>
      </c>
    </row>
    <row r="454" spans="1:4" ht="26.25" customHeight="1">
      <c r="A454" s="191" t="str">
        <f>IF((SUM(Р.3!D10:D10)=SUM(Р.3!D6:D9)),"","Неверно!")</f>
        <v/>
      </c>
      <c r="B454" s="190">
        <v>381</v>
      </c>
      <c r="C454" s="192" t="s">
        <v>521</v>
      </c>
      <c r="D454" s="192" t="s">
        <v>522</v>
      </c>
    </row>
    <row r="455" spans="1:4" ht="26.25" customHeight="1">
      <c r="A455" s="191" t="str">
        <f>IF((SUM(Р.3!M10:M10)=SUM(Р.3!M6:M9)),"","Неверно!")</f>
        <v/>
      </c>
      <c r="B455" s="190">
        <v>381</v>
      </c>
      <c r="C455" s="192" t="s">
        <v>523</v>
      </c>
      <c r="D455" s="192" t="s">
        <v>522</v>
      </c>
    </row>
    <row r="456" spans="1:4" ht="26.25" customHeight="1">
      <c r="A456" s="191" t="str">
        <f>IF((SUM(Р.3!N10:N10)=SUM(Р.3!N6:N9)),"","Неверно!")</f>
        <v/>
      </c>
      <c r="B456" s="190">
        <v>381</v>
      </c>
      <c r="C456" s="192" t="s">
        <v>524</v>
      </c>
      <c r="D456" s="192" t="s">
        <v>522</v>
      </c>
    </row>
    <row r="457" spans="1:4" ht="26.25" customHeight="1">
      <c r="A457" s="191" t="str">
        <f>IF((SUM(Р.3!O10:O10)=SUM(Р.3!O6:O9)),"","Неверно!")</f>
        <v/>
      </c>
      <c r="B457" s="190">
        <v>381</v>
      </c>
      <c r="C457" s="192" t="s">
        <v>525</v>
      </c>
      <c r="D457" s="192" t="s">
        <v>522</v>
      </c>
    </row>
    <row r="458" spans="1:4" ht="26.25" customHeight="1">
      <c r="A458" s="191" t="str">
        <f>IF((SUM(Р.3!P10:P10)=SUM(Р.3!P6:P9)),"","Неверно!")</f>
        <v/>
      </c>
      <c r="B458" s="190">
        <v>381</v>
      </c>
      <c r="C458" s="192" t="s">
        <v>526</v>
      </c>
      <c r="D458" s="192" t="s">
        <v>522</v>
      </c>
    </row>
    <row r="459" spans="1:4" ht="26.25" customHeight="1">
      <c r="A459" s="191" t="str">
        <f>IF((SUM(Р.3!E10:E10)=SUM(Р.3!E6:E9)),"","Неверно!")</f>
        <v/>
      </c>
      <c r="B459" s="190">
        <v>381</v>
      </c>
      <c r="C459" s="192" t="s">
        <v>527</v>
      </c>
      <c r="D459" s="192" t="s">
        <v>522</v>
      </c>
    </row>
    <row r="460" spans="1:4" ht="26.25" customHeight="1">
      <c r="A460" s="191" t="str">
        <f>IF((SUM(Р.3!F10:F10)=SUM(Р.3!F6:F9)),"","Неверно!")</f>
        <v/>
      </c>
      <c r="B460" s="190">
        <v>381</v>
      </c>
      <c r="C460" s="192" t="s">
        <v>528</v>
      </c>
      <c r="D460" s="192" t="s">
        <v>522</v>
      </c>
    </row>
    <row r="461" spans="1:4" ht="26.25" customHeight="1">
      <c r="A461" s="191" t="str">
        <f>IF((SUM(Р.3!G10:G10)=SUM(Р.3!G6:G9)),"","Неверно!")</f>
        <v/>
      </c>
      <c r="B461" s="190">
        <v>381</v>
      </c>
      <c r="C461" s="192" t="s">
        <v>529</v>
      </c>
      <c r="D461" s="192" t="s">
        <v>522</v>
      </c>
    </row>
    <row r="462" spans="1:4" ht="26.25" customHeight="1">
      <c r="A462" s="191" t="str">
        <f>IF((SUM(Р.3!H10:H10)=SUM(Р.3!H6:H9)),"","Неверно!")</f>
        <v/>
      </c>
      <c r="B462" s="190">
        <v>381</v>
      </c>
      <c r="C462" s="192" t="s">
        <v>530</v>
      </c>
      <c r="D462" s="192" t="s">
        <v>522</v>
      </c>
    </row>
    <row r="463" spans="1:4" ht="26.25" customHeight="1">
      <c r="A463" s="191" t="str">
        <f>IF((SUM(Р.3!I10:I10)=SUM(Р.3!I6:I9)),"","Неверно!")</f>
        <v/>
      </c>
      <c r="B463" s="190">
        <v>381</v>
      </c>
      <c r="C463" s="192" t="s">
        <v>531</v>
      </c>
      <c r="D463" s="192" t="s">
        <v>522</v>
      </c>
    </row>
    <row r="464" spans="1:4" ht="26.25" customHeight="1">
      <c r="A464" s="191" t="str">
        <f>IF((SUM(Р.3!J10:J10)=SUM(Р.3!J6:J9)),"","Неверно!")</f>
        <v/>
      </c>
      <c r="B464" s="190">
        <v>381</v>
      </c>
      <c r="C464" s="192" t="s">
        <v>532</v>
      </c>
      <c r="D464" s="192" t="s">
        <v>522</v>
      </c>
    </row>
    <row r="465" spans="1:4" ht="26.25" customHeight="1">
      <c r="A465" s="191" t="str">
        <f>IF((SUM(Р.3!K10:K10)=SUM(Р.3!K6:K9)),"","Неверно!")</f>
        <v/>
      </c>
      <c r="B465" s="190">
        <v>381</v>
      </c>
      <c r="C465" s="192" t="s">
        <v>533</v>
      </c>
      <c r="D465" s="192" t="s">
        <v>522</v>
      </c>
    </row>
    <row r="466" spans="1:4" ht="26.25" customHeight="1">
      <c r="A466" s="191" t="str">
        <f>IF((SUM(Р.3!L10:L10)=SUM(Р.3!L6:L9)),"","Неверно!")</f>
        <v/>
      </c>
      <c r="B466" s="190">
        <v>381</v>
      </c>
      <c r="C466" s="192" t="s">
        <v>534</v>
      </c>
      <c r="D466" s="192" t="s">
        <v>522</v>
      </c>
    </row>
    <row r="467" spans="1:4" ht="26.25" customHeight="1">
      <c r="A467" s="191" t="str">
        <f>IF((SUM('Р.4,Р.5'!E22:E22)=SUM('Р.4,Р.5'!E8:E21)),"","Неверно!")</f>
        <v/>
      </c>
      <c r="B467" s="190">
        <v>382</v>
      </c>
      <c r="C467" s="192" t="s">
        <v>535</v>
      </c>
      <c r="D467" s="192" t="s">
        <v>536</v>
      </c>
    </row>
    <row r="468" spans="1:4" ht="26.25" customHeight="1">
      <c r="A468" s="191" t="str">
        <f>IF((SUM('Р.4,Р.5'!F22:F22)=SUM('Р.4,Р.5'!F8:F21)),"","Неверно!")</f>
        <v/>
      </c>
      <c r="B468" s="190">
        <v>382</v>
      </c>
      <c r="C468" s="192" t="s">
        <v>537</v>
      </c>
      <c r="D468" s="192" t="s">
        <v>536</v>
      </c>
    </row>
    <row r="469" spans="1:4" ht="26.25" customHeight="1">
      <c r="A469" s="191" t="str">
        <f>IF((SUM('Р.4,Р.5'!E22:E22)&gt;=SUM('Р.4,Р.5'!E23:E23)),"","Неверно!")</f>
        <v/>
      </c>
      <c r="B469" s="190">
        <v>383</v>
      </c>
      <c r="C469" s="192" t="s">
        <v>538</v>
      </c>
      <c r="D469" s="192" t="s">
        <v>539</v>
      </c>
    </row>
    <row r="470" spans="1:4" ht="26.25" customHeight="1">
      <c r="A470" s="191" t="str">
        <f>IF((SUM('Р.4,Р.5'!F22:F22)&gt;=SUM('Р.4,Р.5'!F23:F23)),"","Неверно!")</f>
        <v/>
      </c>
      <c r="B470" s="190">
        <v>383</v>
      </c>
      <c r="C470" s="192" t="s">
        <v>540</v>
      </c>
      <c r="D470" s="192" t="s">
        <v>539</v>
      </c>
    </row>
    <row r="471" spans="1:4" ht="26.25" customHeight="1">
      <c r="A471" s="191" t="str">
        <f>IF((SUM('Р.4,Р.5'!J9:J9)&gt;=SUM('Р.4,Р.5'!J10:J12)),"","Неверно!")</f>
        <v/>
      </c>
      <c r="B471" s="190">
        <v>384</v>
      </c>
      <c r="C471" s="192" t="s">
        <v>541</v>
      </c>
      <c r="D471" s="192" t="s">
        <v>542</v>
      </c>
    </row>
    <row r="472" spans="1:4" ht="26.25" customHeight="1">
      <c r="A472" s="191" t="str">
        <f>IF((SUM('Р.4,Р.5'!K9:K9)&gt;=SUM('Р.4,Р.5'!K10:K12)),"","Неверно!")</f>
        <v/>
      </c>
      <c r="B472" s="190">
        <v>384</v>
      </c>
      <c r="C472" s="192" t="s">
        <v>543</v>
      </c>
      <c r="D472" s="192" t="s">
        <v>542</v>
      </c>
    </row>
    <row r="473" spans="1:4" ht="26.25" customHeight="1">
      <c r="A473" s="191" t="str">
        <f>IF((SUM('Р.4,Р.5'!L9:L9)&gt;=SUM('Р.4,Р.5'!L10:L12)),"","Неверно!")</f>
        <v/>
      </c>
      <c r="B473" s="190">
        <v>384</v>
      </c>
      <c r="C473" s="192" t="s">
        <v>544</v>
      </c>
      <c r="D473" s="192" t="s">
        <v>542</v>
      </c>
    </row>
    <row r="474" spans="1:4" ht="26.25" customHeight="1">
      <c r="A474" s="191" t="str">
        <f>IF((SUM(Р.6!D3:D3)=SUM(Р.6!D4:D7)),"","Неверно!")</f>
        <v/>
      </c>
      <c r="B474" s="190">
        <v>385</v>
      </c>
      <c r="C474" s="192" t="s">
        <v>545</v>
      </c>
      <c r="D474" s="192" t="s">
        <v>546</v>
      </c>
    </row>
    <row r="475" spans="1:4" ht="26.25" customHeight="1">
      <c r="A475" s="191" t="str">
        <f>IF((SUM(Р.6!D3:D3)&gt;=SUM(Р.6!D9:D9)+SUM(Р.6!D12:D12)+SUM(Р.6!D15:D15)),"","Неверно!")</f>
        <v/>
      </c>
      <c r="B475" s="190">
        <v>386</v>
      </c>
      <c r="C475" s="192" t="s">
        <v>547</v>
      </c>
      <c r="D475" s="192" t="s">
        <v>548</v>
      </c>
    </row>
    <row r="476" spans="1:4" ht="26.25" customHeight="1">
      <c r="A476" s="191" t="str">
        <f>IF((SUM(Р.6!E3:E3)&gt;=SUM(Р.6!E9:E9)+SUM(Р.6!E12:E12)+SUM(Р.6!E15:E15)),"","Неверно!")</f>
        <v/>
      </c>
      <c r="B476" s="190">
        <v>386</v>
      </c>
      <c r="C476" s="192" t="s">
        <v>549</v>
      </c>
      <c r="D476" s="192" t="s">
        <v>548</v>
      </c>
    </row>
    <row r="477" spans="1:4" ht="26.25" customHeight="1">
      <c r="A477" s="191" t="str">
        <f>IF((SUM(Р.6!D7:D7)&gt;=SUM(Р.6!D8:D8)),"","Неверно!")</f>
        <v/>
      </c>
      <c r="B477" s="190">
        <v>387</v>
      </c>
      <c r="C477" s="192" t="s">
        <v>550</v>
      </c>
      <c r="D477" s="192" t="s">
        <v>551</v>
      </c>
    </row>
    <row r="478" spans="1:4" ht="26.25" customHeight="1">
      <c r="A478" s="191" t="str">
        <f>IF((SUM(Р.6!D9:D9)&gt;=SUM(Р.6!D10:D10)),"","Неверно!")</f>
        <v/>
      </c>
      <c r="B478" s="190">
        <v>388</v>
      </c>
      <c r="C478" s="192" t="s">
        <v>552</v>
      </c>
      <c r="D478" s="192" t="s">
        <v>553</v>
      </c>
    </row>
    <row r="479" spans="1:4" ht="26.25" customHeight="1">
      <c r="A479" s="191" t="str">
        <f>IF((SUM(Р.6!E9:E9)&gt;=SUM(Р.6!E10:E10)),"","Неверно!")</f>
        <v/>
      </c>
      <c r="B479" s="190">
        <v>388</v>
      </c>
      <c r="C479" s="192" t="s">
        <v>554</v>
      </c>
      <c r="D479" s="192" t="s">
        <v>553</v>
      </c>
    </row>
    <row r="480" spans="1:4" ht="26.25" customHeight="1">
      <c r="A480" s="191" t="str">
        <f>IF((SUM(Р.6!D10:D10)&gt;=SUM(Р.6!D11:D11)),"","Неверно!")</f>
        <v/>
      </c>
      <c r="B480" s="190">
        <v>389</v>
      </c>
      <c r="C480" s="192" t="s">
        <v>555</v>
      </c>
      <c r="D480" s="192" t="s">
        <v>556</v>
      </c>
    </row>
    <row r="481" spans="1:4" ht="26.25" customHeight="1">
      <c r="A481" s="191" t="str">
        <f>IF((SUM(Р.6!E10:E10)&gt;=SUM(Р.6!E11:E11)),"","Неверно!")</f>
        <v/>
      </c>
      <c r="B481" s="190">
        <v>389</v>
      </c>
      <c r="C481" s="192" t="s">
        <v>557</v>
      </c>
      <c r="D481" s="192" t="s">
        <v>556</v>
      </c>
    </row>
    <row r="482" spans="1:4" ht="26.25" customHeight="1">
      <c r="A482" s="191" t="str">
        <f>IF((SUM(Р.6!D12:D12)&gt;=SUM(Р.6!D13:D13)),"","Неверно!")</f>
        <v/>
      </c>
      <c r="B482" s="190">
        <v>390</v>
      </c>
      <c r="C482" s="192" t="s">
        <v>558</v>
      </c>
      <c r="D482" s="192" t="s">
        <v>559</v>
      </c>
    </row>
    <row r="483" spans="1:4" ht="26.25" customHeight="1">
      <c r="A483" s="191" t="str">
        <f>IF((SUM(Р.6!E12:E12)&gt;=SUM(Р.6!E13:E13)),"","Неверно!")</f>
        <v/>
      </c>
      <c r="B483" s="190">
        <v>390</v>
      </c>
      <c r="C483" s="192" t="s">
        <v>560</v>
      </c>
      <c r="D483" s="192" t="s">
        <v>559</v>
      </c>
    </row>
    <row r="484" spans="1:4" ht="26.25" customHeight="1">
      <c r="A484" s="191" t="str">
        <f>IF((SUM(Р.6!D13:D13)&gt;=SUM(Р.6!D14:D14)),"","Неверно!")</f>
        <v/>
      </c>
      <c r="B484" s="190">
        <v>391</v>
      </c>
      <c r="C484" s="192" t="s">
        <v>561</v>
      </c>
      <c r="D484" s="192" t="s">
        <v>562</v>
      </c>
    </row>
    <row r="485" spans="1:4" ht="26.25" customHeight="1">
      <c r="A485" s="191" t="str">
        <f>IF((SUM(Р.6!E13:E13)&gt;=SUM(Р.6!E14:E14)),"","Неверно!")</f>
        <v/>
      </c>
      <c r="B485" s="190">
        <v>391</v>
      </c>
      <c r="C485" s="192" t="s">
        <v>563</v>
      </c>
      <c r="D485" s="192" t="s">
        <v>562</v>
      </c>
    </row>
    <row r="486" spans="1:4" ht="26.25" customHeight="1">
      <c r="A486" s="191" t="str">
        <f>IF((SUM(Р.6!D16:D16)&gt;=SUM(Р.6!D17:D17)+SUM(Р.6!D19:D19)),"","Неверно!")</f>
        <v/>
      </c>
      <c r="B486" s="190">
        <v>392</v>
      </c>
      <c r="C486" s="192" t="s">
        <v>564</v>
      </c>
      <c r="D486" s="192" t="s">
        <v>565</v>
      </c>
    </row>
    <row r="487" spans="1:4" ht="26.25" customHeight="1">
      <c r="A487" s="191" t="str">
        <f>IF((SUM(Р.6!D17:D17)&gt;=SUM(Р.6!D18:D18)),"","Неверно!")</f>
        <v/>
      </c>
      <c r="B487" s="190">
        <v>393</v>
      </c>
      <c r="C487" s="192" t="s">
        <v>566</v>
      </c>
      <c r="D487" s="192" t="s">
        <v>567</v>
      </c>
    </row>
    <row r="488" spans="1:4" ht="26.25" customHeight="1">
      <c r="A488" s="191" t="str">
        <f>IF((SUM(Р.6!E17:E17)&gt;=SUM(Р.6!E18:E18)),"","Неверно!")</f>
        <v/>
      </c>
      <c r="B488" s="190">
        <v>393</v>
      </c>
      <c r="C488" s="192" t="s">
        <v>568</v>
      </c>
      <c r="D488" s="192" t="s">
        <v>567</v>
      </c>
    </row>
  </sheetData>
  <autoFilter ref="A1"/>
  <phoneticPr fontId="5" type="noConversion"/>
  <pageMargins left="0.19685039370078741" right="0.19685039370078741" top="0.27" bottom="0.33" header="0.18" footer="0.27"/>
  <pageSetup paperSize="9" firstPageNumber="42949672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view="pageBreakPreview" topLeftCell="A7" zoomScaleNormal="100" zoomScaleSheetLayoutView="100" workbookViewId="0">
      <selection activeCell="I7" sqref="I7"/>
    </sheetView>
  </sheetViews>
  <sheetFormatPr defaultRowHeight="27.75" customHeight="1"/>
  <cols>
    <col min="1" max="1" width="10.7109375" customWidth="1"/>
    <col min="2" max="2" width="11.28515625" style="177" customWidth="1"/>
    <col min="3" max="3" width="51.42578125" customWidth="1"/>
    <col min="4" max="4" width="58.85546875" customWidth="1"/>
  </cols>
  <sheetData>
    <row r="1" spans="1:4" ht="27.75" customHeight="1" thickBot="1">
      <c r="A1" s="39" t="s">
        <v>763</v>
      </c>
      <c r="B1" s="40" t="s">
        <v>764</v>
      </c>
      <c r="C1" s="40" t="s">
        <v>765</v>
      </c>
      <c r="D1" s="41" t="s">
        <v>766</v>
      </c>
    </row>
    <row r="2" spans="1:4" ht="27.75" customHeight="1">
      <c r="A2" s="193" t="str">
        <f>IF((SUM(Р.2!I6:I6)&gt;=SUM(Р.2!J6:J6)),"","Неверно!")</f>
        <v/>
      </c>
      <c r="B2" s="194">
        <v>375</v>
      </c>
      <c r="C2" s="195" t="s">
        <v>569</v>
      </c>
      <c r="D2" s="195" t="s">
        <v>570</v>
      </c>
    </row>
    <row r="3" spans="1:4" ht="27.75" customHeight="1">
      <c r="A3" s="193" t="str">
        <f>IF((SUM(Р.2!I25:I25)&gt;=SUM(Р.2!J25:J25)),"","Неверно!")</f>
        <v/>
      </c>
      <c r="B3" s="194">
        <v>375</v>
      </c>
      <c r="C3" s="195" t="s">
        <v>571</v>
      </c>
      <c r="D3" s="195" t="s">
        <v>570</v>
      </c>
    </row>
    <row r="4" spans="1:4" ht="27.75" customHeight="1">
      <c r="A4" s="193" t="str">
        <f>IF((SUM(Р.2!I7:I7)&gt;=SUM(Р.2!J7:J7)),"","Неверно!")</f>
        <v/>
      </c>
      <c r="B4" s="194">
        <v>375</v>
      </c>
      <c r="C4" s="195" t="s">
        <v>572</v>
      </c>
      <c r="D4" s="195" t="s">
        <v>570</v>
      </c>
    </row>
    <row r="5" spans="1:4" ht="27.75" customHeight="1">
      <c r="A5" s="193" t="str">
        <f>IF((SUM(Р.2!I26:I26)&gt;=SUM(Р.2!J26:J26)),"","Неверно!")</f>
        <v/>
      </c>
      <c r="B5" s="194">
        <v>375</v>
      </c>
      <c r="C5" s="195" t="s">
        <v>573</v>
      </c>
      <c r="D5" s="195" t="s">
        <v>570</v>
      </c>
    </row>
    <row r="6" spans="1:4" ht="27.75" customHeight="1">
      <c r="A6" s="193" t="str">
        <f>IF((SUM(Р.2!I27:I27)&gt;=SUM(Р.2!J27:J27)),"","Неверно!")</f>
        <v/>
      </c>
      <c r="B6" s="194">
        <v>375</v>
      </c>
      <c r="C6" s="195" t="s">
        <v>574</v>
      </c>
      <c r="D6" s="195" t="s">
        <v>570</v>
      </c>
    </row>
    <row r="7" spans="1:4" ht="27.75" customHeight="1">
      <c r="A7" s="193" t="str">
        <f>IF((SUM(Р.2!I28:I28)&gt;=SUM(Р.2!J28:J28)),"","Неверно!")</f>
        <v/>
      </c>
      <c r="B7" s="194">
        <v>375</v>
      </c>
      <c r="C7" s="195" t="s">
        <v>575</v>
      </c>
      <c r="D7" s="195" t="s">
        <v>570</v>
      </c>
    </row>
    <row r="8" spans="1:4" ht="27.75" customHeight="1">
      <c r="A8" s="193" t="str">
        <f>IF((SUM(Р.2!I29:I29)&gt;=SUM(Р.2!J29:J29)),"","Неверно!")</f>
        <v/>
      </c>
      <c r="B8" s="194">
        <v>375</v>
      </c>
      <c r="C8" s="195" t="s">
        <v>576</v>
      </c>
      <c r="D8" s="195" t="s">
        <v>570</v>
      </c>
    </row>
    <row r="9" spans="1:4" ht="27.75" customHeight="1">
      <c r="A9" s="193" t="str">
        <f>IF((SUM(Р.2!I30:I30)&gt;=SUM(Р.2!J30:J30)),"","Неверно!")</f>
        <v/>
      </c>
      <c r="B9" s="194">
        <v>375</v>
      </c>
      <c r="C9" s="195" t="s">
        <v>577</v>
      </c>
      <c r="D9" s="195" t="s">
        <v>570</v>
      </c>
    </row>
    <row r="10" spans="1:4" ht="27.75" customHeight="1">
      <c r="A10" s="193" t="str">
        <f>IF((SUM(Р.2!I31:I31)&gt;=SUM(Р.2!J31:J31)),"","Неверно!")</f>
        <v/>
      </c>
      <c r="B10" s="194">
        <v>375</v>
      </c>
      <c r="C10" s="195" t="s">
        <v>578</v>
      </c>
      <c r="D10" s="195" t="s">
        <v>570</v>
      </c>
    </row>
    <row r="11" spans="1:4" ht="27.75" customHeight="1">
      <c r="A11" s="193" t="str">
        <f>IF((SUM(Р.2!I32:I32)&gt;=SUM(Р.2!J32:J32)),"","Неверно!")</f>
        <v/>
      </c>
      <c r="B11" s="194">
        <v>375</v>
      </c>
      <c r="C11" s="195" t="s">
        <v>579</v>
      </c>
      <c r="D11" s="195" t="s">
        <v>570</v>
      </c>
    </row>
    <row r="12" spans="1:4" ht="27.75" customHeight="1">
      <c r="A12" s="193" t="str">
        <f>IF((SUM(Р.2!I33:I33)&gt;=SUM(Р.2!J33:J33)),"","Неверно!")</f>
        <v/>
      </c>
      <c r="B12" s="194">
        <v>375</v>
      </c>
      <c r="C12" s="195" t="s">
        <v>580</v>
      </c>
      <c r="D12" s="195" t="s">
        <v>570</v>
      </c>
    </row>
    <row r="13" spans="1:4" ht="27.75" customHeight="1">
      <c r="A13" s="193" t="str">
        <f>IF((SUM(Р.2!I34:I34)&gt;=SUM(Р.2!J34:J34)),"","Неверно!")</f>
        <v/>
      </c>
      <c r="B13" s="194">
        <v>375</v>
      </c>
      <c r="C13" s="195" t="s">
        <v>581</v>
      </c>
      <c r="D13" s="195" t="s">
        <v>570</v>
      </c>
    </row>
    <row r="14" spans="1:4" ht="27.75" customHeight="1">
      <c r="A14" s="193" t="str">
        <f>IF((SUM(Р.2!I35:I35)&gt;=SUM(Р.2!J35:J35)),"","Неверно!")</f>
        <v/>
      </c>
      <c r="B14" s="194">
        <v>375</v>
      </c>
      <c r="C14" s="195" t="s">
        <v>0</v>
      </c>
      <c r="D14" s="195" t="s">
        <v>570</v>
      </c>
    </row>
    <row r="15" spans="1:4" ht="27.75" customHeight="1">
      <c r="A15" s="193" t="str">
        <f>IF((SUM(Р.2!I46:I46)&gt;=SUM(Р.2!J46:J46)),"","Неверно!")</f>
        <v/>
      </c>
      <c r="B15" s="194">
        <v>375</v>
      </c>
      <c r="C15" s="195" t="s">
        <v>1</v>
      </c>
      <c r="D15" s="195" t="s">
        <v>570</v>
      </c>
    </row>
    <row r="16" spans="1:4" ht="27.75" customHeight="1">
      <c r="A16" s="193" t="str">
        <f>IF((SUM(Р.2!I36:I36)&gt;=SUM(Р.2!J36:J36)),"","Неверно!")</f>
        <v/>
      </c>
      <c r="B16" s="194">
        <v>375</v>
      </c>
      <c r="C16" s="195" t="s">
        <v>2</v>
      </c>
      <c r="D16" s="195" t="s">
        <v>570</v>
      </c>
    </row>
    <row r="17" spans="1:4" ht="27.75" customHeight="1">
      <c r="A17" s="193" t="str">
        <f>IF((SUM(Р.2!I37:I37)&gt;=SUM(Р.2!J37:J37)),"","Неверно!")</f>
        <v/>
      </c>
      <c r="B17" s="194">
        <v>375</v>
      </c>
      <c r="C17" s="195" t="s">
        <v>3</v>
      </c>
      <c r="D17" s="195" t="s">
        <v>570</v>
      </c>
    </row>
    <row r="18" spans="1:4" ht="27.75" customHeight="1">
      <c r="A18" s="193" t="str">
        <f>IF((SUM(Р.2!I38:I38)&gt;=SUM(Р.2!J38:J38)),"","Неверно!")</f>
        <v/>
      </c>
      <c r="B18" s="194">
        <v>375</v>
      </c>
      <c r="C18" s="195" t="s">
        <v>4</v>
      </c>
      <c r="D18" s="195" t="s">
        <v>570</v>
      </c>
    </row>
    <row r="19" spans="1:4" ht="27.75" customHeight="1">
      <c r="A19" s="193" t="str">
        <f>IF((SUM(Р.2!I39:I39)&gt;=SUM(Р.2!J39:J39)),"","Неверно!")</f>
        <v/>
      </c>
      <c r="B19" s="194">
        <v>375</v>
      </c>
      <c r="C19" s="195" t="s">
        <v>5</v>
      </c>
      <c r="D19" s="195" t="s">
        <v>570</v>
      </c>
    </row>
    <row r="20" spans="1:4" ht="27.75" customHeight="1">
      <c r="A20" s="193" t="str">
        <f>IF((SUM(Р.2!I40:I40)&gt;=SUM(Р.2!J40:J40)),"","Неверно!")</f>
        <v/>
      </c>
      <c r="B20" s="194">
        <v>375</v>
      </c>
      <c r="C20" s="195" t="s">
        <v>6</v>
      </c>
      <c r="D20" s="195" t="s">
        <v>570</v>
      </c>
    </row>
    <row r="21" spans="1:4" ht="27.75" customHeight="1">
      <c r="A21" s="193" t="str">
        <f>IF((SUM(Р.2!I41:I41)&gt;=SUM(Р.2!J41:J41)),"","Неверно!")</f>
        <v/>
      </c>
      <c r="B21" s="194">
        <v>375</v>
      </c>
      <c r="C21" s="195" t="s">
        <v>7</v>
      </c>
      <c r="D21" s="195" t="s">
        <v>570</v>
      </c>
    </row>
    <row r="22" spans="1:4" ht="27.75" customHeight="1">
      <c r="A22" s="193" t="str">
        <f>IF((SUM(Р.2!I42:I42)&gt;=SUM(Р.2!J42:J42)),"","Неверно!")</f>
        <v/>
      </c>
      <c r="B22" s="194">
        <v>375</v>
      </c>
      <c r="C22" s="195" t="s">
        <v>8</v>
      </c>
      <c r="D22" s="195" t="s">
        <v>570</v>
      </c>
    </row>
    <row r="23" spans="1:4" ht="27.75" customHeight="1">
      <c r="A23" s="193" t="str">
        <f>IF((SUM(Р.2!I43:I43)&gt;=SUM(Р.2!J43:J43)),"","Неверно!")</f>
        <v/>
      </c>
      <c r="B23" s="194">
        <v>375</v>
      </c>
      <c r="C23" s="195" t="s">
        <v>9</v>
      </c>
      <c r="D23" s="195" t="s">
        <v>570</v>
      </c>
    </row>
    <row r="24" spans="1:4" ht="27.75" customHeight="1">
      <c r="A24" s="193" t="str">
        <f>IF((SUM(Р.2!I44:I44)&gt;=SUM(Р.2!J44:J44)),"","Неверно!")</f>
        <v/>
      </c>
      <c r="B24" s="194">
        <v>375</v>
      </c>
      <c r="C24" s="195" t="s">
        <v>10</v>
      </c>
      <c r="D24" s="195" t="s">
        <v>570</v>
      </c>
    </row>
    <row r="25" spans="1:4" ht="27.75" customHeight="1">
      <c r="A25" s="193" t="str">
        <f>IF((SUM(Р.2!I45:I45)&gt;=SUM(Р.2!J45:J45)),"","Неверно!")</f>
        <v/>
      </c>
      <c r="B25" s="194">
        <v>375</v>
      </c>
      <c r="C25" s="195" t="s">
        <v>11</v>
      </c>
      <c r="D25" s="195" t="s">
        <v>570</v>
      </c>
    </row>
    <row r="26" spans="1:4" ht="27.75" customHeight="1">
      <c r="A26" s="193" t="str">
        <f>IF((SUM(Р.2!I47:I47)&gt;=SUM(Р.2!J47:J47)),"","Неверно!")</f>
        <v/>
      </c>
      <c r="B26" s="194">
        <v>375</v>
      </c>
      <c r="C26" s="195" t="s">
        <v>12</v>
      </c>
      <c r="D26" s="195" t="s">
        <v>570</v>
      </c>
    </row>
    <row r="27" spans="1:4" ht="27.75" customHeight="1">
      <c r="A27" s="193" t="str">
        <f>IF((SUM(Р.2!I48:I48)&gt;=SUM(Р.2!J48:J48)),"","Неверно!")</f>
        <v/>
      </c>
      <c r="B27" s="194">
        <v>375</v>
      </c>
      <c r="C27" s="195" t="s">
        <v>13</v>
      </c>
      <c r="D27" s="195" t="s">
        <v>570</v>
      </c>
    </row>
    <row r="28" spans="1:4" ht="27.75" customHeight="1">
      <c r="A28" s="193" t="str">
        <f>IF((SUM(Р.2!I49:I49)&gt;=SUM(Р.2!J49:J49)),"","Неверно!")</f>
        <v/>
      </c>
      <c r="B28" s="194">
        <v>375</v>
      </c>
      <c r="C28" s="195" t="s">
        <v>14</v>
      </c>
      <c r="D28" s="195" t="s">
        <v>570</v>
      </c>
    </row>
    <row r="29" spans="1:4" ht="27.75" customHeight="1">
      <c r="A29" s="193" t="str">
        <f>IF((SUM(Р.2!I50:I50)&gt;=SUM(Р.2!J50:J50)),"","Неверно!")</f>
        <v/>
      </c>
      <c r="B29" s="194">
        <v>375</v>
      </c>
      <c r="C29" s="195" t="s">
        <v>15</v>
      </c>
      <c r="D29" s="195" t="s">
        <v>570</v>
      </c>
    </row>
    <row r="30" spans="1:4" ht="27.75" customHeight="1">
      <c r="A30" s="193" t="str">
        <f>IF((SUM(Р.2!I51:I51)&gt;=SUM(Р.2!J51:J51)),"","Неверно!")</f>
        <v/>
      </c>
      <c r="B30" s="194">
        <v>375</v>
      </c>
      <c r="C30" s="195" t="s">
        <v>16</v>
      </c>
      <c r="D30" s="195" t="s">
        <v>570</v>
      </c>
    </row>
    <row r="31" spans="1:4" ht="27.75" customHeight="1">
      <c r="A31" s="193" t="str">
        <f>IF((SUM(Р.2!I52:I52)&gt;=SUM(Р.2!J52:J52)),"","Неверно!")</f>
        <v/>
      </c>
      <c r="B31" s="194">
        <v>375</v>
      </c>
      <c r="C31" s="195" t="s">
        <v>17</v>
      </c>
      <c r="D31" s="195" t="s">
        <v>570</v>
      </c>
    </row>
    <row r="32" spans="1:4" ht="27.75" customHeight="1">
      <c r="A32" s="193" t="str">
        <f>IF((SUM(Р.2!I53:I53)&gt;=SUM(Р.2!J53:J53)),"","Неверно!")</f>
        <v/>
      </c>
      <c r="B32" s="194">
        <v>375</v>
      </c>
      <c r="C32" s="195" t="s">
        <v>18</v>
      </c>
      <c r="D32" s="195" t="s">
        <v>570</v>
      </c>
    </row>
    <row r="33" spans="1:4" ht="27.75" customHeight="1">
      <c r="A33" s="193" t="str">
        <f>IF((SUM(Р.2!I54:I54)&gt;=SUM(Р.2!J54:J54)),"","Неверно!")</f>
        <v/>
      </c>
      <c r="B33" s="194">
        <v>375</v>
      </c>
      <c r="C33" s="195" t="s">
        <v>19</v>
      </c>
      <c r="D33" s="195" t="s">
        <v>570</v>
      </c>
    </row>
    <row r="34" spans="1:4" ht="27.75" customHeight="1">
      <c r="A34" s="193" t="str">
        <f>IF((SUM(Р.2!I55:I55)&gt;=SUM(Р.2!J55:J55)),"","Неверно!")</f>
        <v/>
      </c>
      <c r="B34" s="194">
        <v>375</v>
      </c>
      <c r="C34" s="195" t="s">
        <v>20</v>
      </c>
      <c r="D34" s="195" t="s">
        <v>570</v>
      </c>
    </row>
    <row r="35" spans="1:4" ht="27.75" customHeight="1">
      <c r="A35" s="193" t="str">
        <f>IF((SUM(Р.2!I56:I56)&gt;=SUM(Р.2!J56:J56)),"","Неверно!")</f>
        <v/>
      </c>
      <c r="B35" s="194">
        <v>375</v>
      </c>
      <c r="C35" s="195" t="s">
        <v>21</v>
      </c>
      <c r="D35" s="195" t="s">
        <v>570</v>
      </c>
    </row>
    <row r="36" spans="1:4" ht="27.75" customHeight="1">
      <c r="A36" s="193" t="str">
        <f>IF((SUM(Р.2!I8:I8)&gt;=SUM(Р.2!J8:J8)),"","Неверно!")</f>
        <v/>
      </c>
      <c r="B36" s="194">
        <v>375</v>
      </c>
      <c r="C36" s="195" t="s">
        <v>22</v>
      </c>
      <c r="D36" s="195" t="s">
        <v>570</v>
      </c>
    </row>
    <row r="37" spans="1:4" ht="27.75" customHeight="1">
      <c r="A37" s="193" t="str">
        <f>IF((SUM(Р.2!I57:I57)&gt;=SUM(Р.2!J57:J57)),"","Неверно!")</f>
        <v/>
      </c>
      <c r="B37" s="194">
        <v>375</v>
      </c>
      <c r="C37" s="195" t="s">
        <v>23</v>
      </c>
      <c r="D37" s="195" t="s">
        <v>570</v>
      </c>
    </row>
    <row r="38" spans="1:4" ht="27.75" customHeight="1">
      <c r="A38" s="193" t="str">
        <f>IF((SUM(Р.2!I58:I58)&gt;=SUM(Р.2!J58:J58)),"","Неверно!")</f>
        <v/>
      </c>
      <c r="B38" s="194">
        <v>375</v>
      </c>
      <c r="C38" s="195" t="s">
        <v>24</v>
      </c>
      <c r="D38" s="195" t="s">
        <v>570</v>
      </c>
    </row>
    <row r="39" spans="1:4" ht="27.75" customHeight="1">
      <c r="A39" s="193" t="str">
        <f>IF((SUM(Р.2!I59:I59)&gt;=SUM(Р.2!J59:J59)),"","Неверно!")</f>
        <v/>
      </c>
      <c r="B39" s="194">
        <v>375</v>
      </c>
      <c r="C39" s="195" t="s">
        <v>25</v>
      </c>
      <c r="D39" s="195" t="s">
        <v>570</v>
      </c>
    </row>
    <row r="40" spans="1:4" ht="27.75" customHeight="1">
      <c r="A40" s="193" t="str">
        <f>IF((SUM(Р.2!I60:I60)&gt;=SUM(Р.2!J60:J60)),"","Неверно!")</f>
        <v/>
      </c>
      <c r="B40" s="194">
        <v>375</v>
      </c>
      <c r="C40" s="195" t="s">
        <v>26</v>
      </c>
      <c r="D40" s="195" t="s">
        <v>570</v>
      </c>
    </row>
    <row r="41" spans="1:4" ht="27.75" customHeight="1">
      <c r="A41" s="193" t="str">
        <f>IF((SUM(Р.2!I61:I61)&gt;=SUM(Р.2!J61:J61)),"","Неверно!")</f>
        <v/>
      </c>
      <c r="B41" s="194">
        <v>375</v>
      </c>
      <c r="C41" s="195" t="s">
        <v>27</v>
      </c>
      <c r="D41" s="195" t="s">
        <v>570</v>
      </c>
    </row>
    <row r="42" spans="1:4" ht="27.75" customHeight="1">
      <c r="A42" s="193" t="str">
        <f>IF((SUM(Р.2!I62:I62)&gt;=SUM(Р.2!J62:J62)),"","Неверно!")</f>
        <v/>
      </c>
      <c r="B42" s="194">
        <v>375</v>
      </c>
      <c r="C42" s="195" t="s">
        <v>28</v>
      </c>
      <c r="D42" s="195" t="s">
        <v>570</v>
      </c>
    </row>
    <row r="43" spans="1:4" ht="27.75" customHeight="1">
      <c r="A43" s="193" t="str">
        <f>IF((SUM(Р.2!I63:I63)&gt;=SUM(Р.2!J63:J63)),"","Неверно!")</f>
        <v/>
      </c>
      <c r="B43" s="194">
        <v>375</v>
      </c>
      <c r="C43" s="195" t="s">
        <v>29</v>
      </c>
      <c r="D43" s="195" t="s">
        <v>570</v>
      </c>
    </row>
    <row r="44" spans="1:4" ht="27.75" customHeight="1">
      <c r="A44" s="193" t="str">
        <f>IF((SUM(Р.2!I64:I64)&gt;=SUM(Р.2!J64:J64)),"","Неверно!")</f>
        <v/>
      </c>
      <c r="B44" s="194">
        <v>375</v>
      </c>
      <c r="C44" s="195" t="s">
        <v>30</v>
      </c>
      <c r="D44" s="195" t="s">
        <v>570</v>
      </c>
    </row>
    <row r="45" spans="1:4" ht="27.75" customHeight="1">
      <c r="A45" s="193" t="str">
        <f>IF((SUM(Р.2!I65:I65)&gt;=SUM(Р.2!J65:J65)),"","Неверно!")</f>
        <v/>
      </c>
      <c r="B45" s="194">
        <v>375</v>
      </c>
      <c r="C45" s="195" t="s">
        <v>31</v>
      </c>
      <c r="D45" s="195" t="s">
        <v>570</v>
      </c>
    </row>
    <row r="46" spans="1:4" ht="27.75" customHeight="1">
      <c r="A46" s="193" t="str">
        <f>IF((SUM(Р.2!I66:I66)&gt;=SUM(Р.2!J66:J66)),"","Неверно!")</f>
        <v/>
      </c>
      <c r="B46" s="194">
        <v>375</v>
      </c>
      <c r="C46" s="195" t="s">
        <v>32</v>
      </c>
      <c r="D46" s="195" t="s">
        <v>570</v>
      </c>
    </row>
    <row r="47" spans="1:4" ht="27.75" customHeight="1">
      <c r="A47" s="193" t="str">
        <f>IF((SUM(Р.2!I67:I67)&gt;=SUM(Р.2!J67:J67)),"","Неверно!")</f>
        <v/>
      </c>
      <c r="B47" s="194">
        <v>375</v>
      </c>
      <c r="C47" s="195" t="s">
        <v>33</v>
      </c>
      <c r="D47" s="195" t="s">
        <v>570</v>
      </c>
    </row>
    <row r="48" spans="1:4" ht="27.75" customHeight="1">
      <c r="A48" s="193" t="str">
        <f>IF((SUM(Р.2!I68:I68)&gt;=SUM(Р.2!J68:J68)),"","Неверно!")</f>
        <v/>
      </c>
      <c r="B48" s="194">
        <v>375</v>
      </c>
      <c r="C48" s="195" t="s">
        <v>34</v>
      </c>
      <c r="D48" s="195" t="s">
        <v>570</v>
      </c>
    </row>
    <row r="49" spans="1:4" ht="27.75" customHeight="1">
      <c r="A49" s="193" t="str">
        <f>IF((SUM(Р.2!I69:I69)&gt;=SUM(Р.2!J69:J69)),"","Неверно!")</f>
        <v/>
      </c>
      <c r="B49" s="194">
        <v>375</v>
      </c>
      <c r="C49" s="195" t="s">
        <v>35</v>
      </c>
      <c r="D49" s="195" t="s">
        <v>570</v>
      </c>
    </row>
    <row r="50" spans="1:4" ht="27.75" customHeight="1">
      <c r="A50" s="193" t="str">
        <f>IF((SUM(Р.2!I70:I70)&gt;=SUM(Р.2!J70:J70)),"","Неверно!")</f>
        <v/>
      </c>
      <c r="B50" s="194">
        <v>375</v>
      </c>
      <c r="C50" s="195" t="s">
        <v>36</v>
      </c>
      <c r="D50" s="195" t="s">
        <v>570</v>
      </c>
    </row>
    <row r="51" spans="1:4" ht="27.75" customHeight="1">
      <c r="A51" s="193" t="str">
        <f>IF((SUM(Р.2!I71:I71)&gt;=SUM(Р.2!J71:J71)),"","Неверно!")</f>
        <v/>
      </c>
      <c r="B51" s="194">
        <v>375</v>
      </c>
      <c r="C51" s="195" t="s">
        <v>37</v>
      </c>
      <c r="D51" s="195" t="s">
        <v>570</v>
      </c>
    </row>
    <row r="52" spans="1:4" ht="27.75" customHeight="1">
      <c r="A52" s="193" t="str">
        <f>IF((SUM(Р.2!I72:I72)&gt;=SUM(Р.2!J72:J72)),"","Неверно!")</f>
        <v/>
      </c>
      <c r="B52" s="194">
        <v>375</v>
      </c>
      <c r="C52" s="195" t="s">
        <v>38</v>
      </c>
      <c r="D52" s="195" t="s">
        <v>570</v>
      </c>
    </row>
    <row r="53" spans="1:4" ht="27.75" customHeight="1">
      <c r="A53" s="193" t="str">
        <f>IF((SUM(Р.2!I73:I73)&gt;=SUM(Р.2!J73:J73)),"","Неверно!")</f>
        <v/>
      </c>
      <c r="B53" s="194">
        <v>375</v>
      </c>
      <c r="C53" s="195" t="s">
        <v>39</v>
      </c>
      <c r="D53" s="195" t="s">
        <v>570</v>
      </c>
    </row>
    <row r="54" spans="1:4" ht="27.75" customHeight="1">
      <c r="A54" s="193" t="str">
        <f>IF((SUM(Р.2!I74:I74)&gt;=SUM(Р.2!J74:J74)),"","Неверно!")</f>
        <v/>
      </c>
      <c r="B54" s="194">
        <v>375</v>
      </c>
      <c r="C54" s="195" t="s">
        <v>40</v>
      </c>
      <c r="D54" s="195" t="s">
        <v>570</v>
      </c>
    </row>
    <row r="55" spans="1:4" ht="27.75" customHeight="1">
      <c r="A55" s="193" t="str">
        <f>IF((SUM(Р.2!I75:I75)&gt;=SUM(Р.2!J75:J75)),"","Неверно!")</f>
        <v/>
      </c>
      <c r="B55" s="194">
        <v>375</v>
      </c>
      <c r="C55" s="195" t="s">
        <v>41</v>
      </c>
      <c r="D55" s="195" t="s">
        <v>570</v>
      </c>
    </row>
    <row r="56" spans="1:4" ht="27.75" customHeight="1">
      <c r="A56" s="193" t="str">
        <f>IF((SUM(Р.2!I76:I76)&gt;=SUM(Р.2!J76:J76)),"","Неверно!")</f>
        <v/>
      </c>
      <c r="B56" s="194">
        <v>375</v>
      </c>
      <c r="C56" s="195" t="s">
        <v>42</v>
      </c>
      <c r="D56" s="195" t="s">
        <v>570</v>
      </c>
    </row>
    <row r="57" spans="1:4" ht="27.75" customHeight="1">
      <c r="A57" s="193" t="str">
        <f>IF((SUM(Р.2!I77:I77)&gt;=SUM(Р.2!J77:J77)),"","Неверно!")</f>
        <v/>
      </c>
      <c r="B57" s="194">
        <v>375</v>
      </c>
      <c r="C57" s="195" t="s">
        <v>43</v>
      </c>
      <c r="D57" s="195" t="s">
        <v>570</v>
      </c>
    </row>
    <row r="58" spans="1:4" ht="27.75" customHeight="1">
      <c r="A58" s="193" t="str">
        <f>IF((SUM(Р.2!I78:I78)&gt;=SUM(Р.2!J78:J78)),"","Неверно!")</f>
        <v/>
      </c>
      <c r="B58" s="194">
        <v>375</v>
      </c>
      <c r="C58" s="195" t="s">
        <v>44</v>
      </c>
      <c r="D58" s="195" t="s">
        <v>570</v>
      </c>
    </row>
    <row r="59" spans="1:4" ht="27.75" customHeight="1">
      <c r="A59" s="193" t="str">
        <f>IF((SUM(Р.2!I79:I79)&gt;=SUM(Р.2!J79:J79)),"","Неверно!")</f>
        <v/>
      </c>
      <c r="B59" s="194">
        <v>375</v>
      </c>
      <c r="C59" s="195" t="s">
        <v>45</v>
      </c>
      <c r="D59" s="195" t="s">
        <v>570</v>
      </c>
    </row>
    <row r="60" spans="1:4" ht="27.75" customHeight="1">
      <c r="A60" s="193" t="str">
        <f>IF((SUM(Р.2!I80:I80)&gt;=SUM(Р.2!J80:J80)),"","Неверно!")</f>
        <v/>
      </c>
      <c r="B60" s="194">
        <v>375</v>
      </c>
      <c r="C60" s="195" t="s">
        <v>46</v>
      </c>
      <c r="D60" s="195" t="s">
        <v>570</v>
      </c>
    </row>
    <row r="61" spans="1:4" ht="27.75" customHeight="1">
      <c r="A61" s="193" t="str">
        <f>IF((SUM(Р.2!I81:I81)&gt;=SUM(Р.2!J81:J81)),"","Неверно!")</f>
        <v/>
      </c>
      <c r="B61" s="194">
        <v>375</v>
      </c>
      <c r="C61" s="195" t="s">
        <v>47</v>
      </c>
      <c r="D61" s="195" t="s">
        <v>570</v>
      </c>
    </row>
    <row r="62" spans="1:4" ht="27.75" customHeight="1">
      <c r="A62" s="193" t="str">
        <f>IF((SUM(Р.2!I82:I82)&gt;=SUM(Р.2!J82:J82)),"","Неверно!")</f>
        <v/>
      </c>
      <c r="B62" s="194">
        <v>375</v>
      </c>
      <c r="C62" s="195" t="s">
        <v>48</v>
      </c>
      <c r="D62" s="195" t="s">
        <v>570</v>
      </c>
    </row>
    <row r="63" spans="1:4" ht="27.75" customHeight="1">
      <c r="A63" s="193" t="str">
        <f>IF((SUM(Р.2!I83:I83)&gt;=SUM(Р.2!J83:J83)),"","Неверно!")</f>
        <v/>
      </c>
      <c r="B63" s="194">
        <v>375</v>
      </c>
      <c r="C63" s="195" t="s">
        <v>49</v>
      </c>
      <c r="D63" s="195" t="s">
        <v>570</v>
      </c>
    </row>
    <row r="64" spans="1:4" ht="27.75" customHeight="1">
      <c r="A64" s="193" t="str">
        <f>IF((SUM(Р.2!I84:I84)&gt;=SUM(Р.2!J84:J84)),"","Неверно!")</f>
        <v/>
      </c>
      <c r="B64" s="194">
        <v>375</v>
      </c>
      <c r="C64" s="195" t="s">
        <v>50</v>
      </c>
      <c r="D64" s="195" t="s">
        <v>570</v>
      </c>
    </row>
    <row r="65" spans="1:4" ht="27.75" customHeight="1">
      <c r="A65" s="193" t="str">
        <f>IF((SUM(Р.2!I85:I85)&gt;=SUM(Р.2!J85:J85)),"","Неверно!")</f>
        <v/>
      </c>
      <c r="B65" s="194">
        <v>375</v>
      </c>
      <c r="C65" s="195" t="s">
        <v>51</v>
      </c>
      <c r="D65" s="195" t="s">
        <v>570</v>
      </c>
    </row>
    <row r="66" spans="1:4" ht="27.75" customHeight="1">
      <c r="A66" s="193" t="str">
        <f>IF((SUM(Р.2!I86:I86)&gt;=SUM(Р.2!J86:J86)),"","Неверно!")</f>
        <v/>
      </c>
      <c r="B66" s="194">
        <v>375</v>
      </c>
      <c r="C66" s="195" t="s">
        <v>52</v>
      </c>
      <c r="D66" s="195" t="s">
        <v>570</v>
      </c>
    </row>
    <row r="67" spans="1:4" ht="27.75" customHeight="1">
      <c r="A67" s="193" t="str">
        <f>IF((SUM(Р.2!I87:I87)&gt;=SUM(Р.2!J87:J87)),"","Неверно!")</f>
        <v/>
      </c>
      <c r="B67" s="194">
        <v>375</v>
      </c>
      <c r="C67" s="195" t="s">
        <v>53</v>
      </c>
      <c r="D67" s="195" t="s">
        <v>570</v>
      </c>
    </row>
    <row r="68" spans="1:4" ht="27.75" customHeight="1">
      <c r="A68" s="193" t="str">
        <f>IF((SUM(Р.2!I88:I88)&gt;=SUM(Р.2!J88:J88)),"","Неверно!")</f>
        <v/>
      </c>
      <c r="B68" s="194">
        <v>375</v>
      </c>
      <c r="C68" s="195" t="s">
        <v>54</v>
      </c>
      <c r="D68" s="195" t="s">
        <v>570</v>
      </c>
    </row>
    <row r="69" spans="1:4" ht="27.75" customHeight="1">
      <c r="A69" s="193" t="str">
        <f>IF((SUM(Р.2!I89:I89)&gt;=SUM(Р.2!J89:J89)),"","Неверно!")</f>
        <v/>
      </c>
      <c r="B69" s="194">
        <v>375</v>
      </c>
      <c r="C69" s="195" t="s">
        <v>55</v>
      </c>
      <c r="D69" s="195" t="s">
        <v>570</v>
      </c>
    </row>
    <row r="70" spans="1:4" ht="27.75" customHeight="1">
      <c r="A70" s="193" t="str">
        <f>IF((SUM(Р.2!I90:I90)&gt;=SUM(Р.2!J90:J90)),"","Неверно!")</f>
        <v/>
      </c>
      <c r="B70" s="194">
        <v>375</v>
      </c>
      <c r="C70" s="195" t="s">
        <v>56</v>
      </c>
      <c r="D70" s="195" t="s">
        <v>570</v>
      </c>
    </row>
    <row r="71" spans="1:4" ht="27.75" customHeight="1">
      <c r="A71" s="193" t="str">
        <f>IF((SUM(Р.2!I91:I91)&gt;=SUM(Р.2!J91:J91)),"","Неверно!")</f>
        <v/>
      </c>
      <c r="B71" s="194">
        <v>375</v>
      </c>
      <c r="C71" s="195" t="s">
        <v>640</v>
      </c>
      <c r="D71" s="195" t="s">
        <v>570</v>
      </c>
    </row>
    <row r="72" spans="1:4" ht="27.75" customHeight="1">
      <c r="A72" s="193" t="str">
        <f>IF((SUM(Р.2!I92:I92)&gt;=SUM(Р.2!J92:J92)),"","Неверно!")</f>
        <v/>
      </c>
      <c r="B72" s="194">
        <v>375</v>
      </c>
      <c r="C72" s="195" t="s">
        <v>641</v>
      </c>
      <c r="D72" s="195" t="s">
        <v>570</v>
      </c>
    </row>
    <row r="73" spans="1:4" ht="27.75" customHeight="1">
      <c r="A73" s="193" t="str">
        <f>IF((SUM(Р.2!I93:I93)&gt;=SUM(Р.2!J93:J93)),"","Неверно!")</f>
        <v/>
      </c>
      <c r="B73" s="194">
        <v>375</v>
      </c>
      <c r="C73" s="195" t="s">
        <v>642</v>
      </c>
      <c r="D73" s="195" t="s">
        <v>570</v>
      </c>
    </row>
    <row r="74" spans="1:4" ht="27.75" customHeight="1">
      <c r="A74" s="193" t="str">
        <f>IF((SUM(Р.2!I94:I94)&gt;=SUM(Р.2!J94:J94)),"","Неверно!")</f>
        <v/>
      </c>
      <c r="B74" s="194">
        <v>375</v>
      </c>
      <c r="C74" s="195" t="s">
        <v>643</v>
      </c>
      <c r="D74" s="195" t="s">
        <v>570</v>
      </c>
    </row>
    <row r="75" spans="1:4" ht="27.75" customHeight="1">
      <c r="A75" s="193" t="str">
        <f>IF((SUM(Р.2!I95:I95)&gt;=SUM(Р.2!J95:J95)),"","Неверно!")</f>
        <v/>
      </c>
      <c r="B75" s="194">
        <v>375</v>
      </c>
      <c r="C75" s="195" t="s">
        <v>644</v>
      </c>
      <c r="D75" s="195" t="s">
        <v>570</v>
      </c>
    </row>
    <row r="76" spans="1:4" ht="27.75" customHeight="1">
      <c r="A76" s="193" t="str">
        <f>IF((SUM(Р.2!I96:I96)&gt;=SUM(Р.2!J96:J96)),"","Неверно!")</f>
        <v/>
      </c>
      <c r="B76" s="194">
        <v>375</v>
      </c>
      <c r="C76" s="195" t="s">
        <v>645</v>
      </c>
      <c r="D76" s="195" t="s">
        <v>570</v>
      </c>
    </row>
    <row r="77" spans="1:4" ht="27.75" customHeight="1">
      <c r="A77" s="193" t="str">
        <f>IF((SUM(Р.2!I97:I97)&gt;=SUM(Р.2!J97:J97)),"","Неверно!")</f>
        <v/>
      </c>
      <c r="B77" s="194">
        <v>375</v>
      </c>
      <c r="C77" s="195" t="s">
        <v>646</v>
      </c>
      <c r="D77" s="195" t="s">
        <v>570</v>
      </c>
    </row>
    <row r="78" spans="1:4" ht="27.75" customHeight="1">
      <c r="A78" s="193" t="str">
        <f>IF((SUM(Р.2!I98:I98)&gt;=SUM(Р.2!J98:J98)),"","Неверно!")</f>
        <v/>
      </c>
      <c r="B78" s="194">
        <v>375</v>
      </c>
      <c r="C78" s="195" t="s">
        <v>647</v>
      </c>
      <c r="D78" s="195" t="s">
        <v>570</v>
      </c>
    </row>
    <row r="79" spans="1:4" ht="27.75" customHeight="1">
      <c r="A79" s="193" t="str">
        <f>IF((SUM(Р.2!I99:I99)&gt;=SUM(Р.2!J99:J99)),"","Неверно!")</f>
        <v/>
      </c>
      <c r="B79" s="194">
        <v>375</v>
      </c>
      <c r="C79" s="195" t="s">
        <v>648</v>
      </c>
      <c r="D79" s="195" t="s">
        <v>570</v>
      </c>
    </row>
    <row r="80" spans="1:4" ht="27.75" customHeight="1">
      <c r="A80" s="193" t="str">
        <f>IF((SUM(Р.2!I100:I100)&gt;=SUM(Р.2!J100:J100)),"","Неверно!")</f>
        <v/>
      </c>
      <c r="B80" s="194">
        <v>375</v>
      </c>
      <c r="C80" s="195" t="s">
        <v>649</v>
      </c>
      <c r="D80" s="195" t="s">
        <v>570</v>
      </c>
    </row>
    <row r="81" spans="1:4" ht="27.75" customHeight="1">
      <c r="A81" s="193" t="str">
        <f>IF((SUM(Р.2!I101:I101)&gt;=SUM(Р.2!J101:J101)),"","Неверно!")</f>
        <v/>
      </c>
      <c r="B81" s="194">
        <v>375</v>
      </c>
      <c r="C81" s="195" t="s">
        <v>650</v>
      </c>
      <c r="D81" s="195" t="s">
        <v>570</v>
      </c>
    </row>
    <row r="82" spans="1:4" ht="27.75" customHeight="1">
      <c r="A82" s="193" t="str">
        <f>IF((SUM(Р.2!I102:I102)&gt;=SUM(Р.2!J102:J102)),"","Неверно!")</f>
        <v/>
      </c>
      <c r="B82" s="194">
        <v>375</v>
      </c>
      <c r="C82" s="195" t="s">
        <v>651</v>
      </c>
      <c r="D82" s="195" t="s">
        <v>570</v>
      </c>
    </row>
    <row r="83" spans="1:4" ht="27.75" customHeight="1">
      <c r="A83" s="193" t="str">
        <f>IF((SUM(Р.2!I103:I103)&gt;=SUM(Р.2!J103:J103)),"","Неверно!")</f>
        <v/>
      </c>
      <c r="B83" s="194">
        <v>375</v>
      </c>
      <c r="C83" s="195" t="s">
        <v>652</v>
      </c>
      <c r="D83" s="195" t="s">
        <v>570</v>
      </c>
    </row>
    <row r="84" spans="1:4" ht="27.75" customHeight="1">
      <c r="A84" s="193" t="str">
        <f>IF((SUM(Р.2!I104:I104)&gt;=SUM(Р.2!J104:J104)),"","Неверно!")</f>
        <v/>
      </c>
      <c r="B84" s="194">
        <v>375</v>
      </c>
      <c r="C84" s="195" t="s">
        <v>653</v>
      </c>
      <c r="D84" s="195" t="s">
        <v>570</v>
      </c>
    </row>
    <row r="85" spans="1:4" ht="27.75" customHeight="1">
      <c r="A85" s="193" t="str">
        <f>IF((SUM(Р.2!I105:I105)&gt;=SUM(Р.2!J105:J105)),"","Неверно!")</f>
        <v/>
      </c>
      <c r="B85" s="194">
        <v>375</v>
      </c>
      <c r="C85" s="195" t="s">
        <v>654</v>
      </c>
      <c r="D85" s="195" t="s">
        <v>570</v>
      </c>
    </row>
    <row r="86" spans="1:4" ht="27.75" customHeight="1">
      <c r="A86" s="193" t="str">
        <f>IF((SUM(Р.2!I106:I106)&gt;=SUM(Р.2!J106:J106)),"","Неверно!")</f>
        <v/>
      </c>
      <c r="B86" s="194">
        <v>375</v>
      </c>
      <c r="C86" s="195" t="s">
        <v>655</v>
      </c>
      <c r="D86" s="195" t="s">
        <v>570</v>
      </c>
    </row>
    <row r="87" spans="1:4" ht="27.75" customHeight="1">
      <c r="A87" s="193" t="str">
        <f>IF((SUM(Р.2!I107:I107)&gt;=SUM(Р.2!J107:J107)),"","Неверно!")</f>
        <v/>
      </c>
      <c r="B87" s="194">
        <v>375</v>
      </c>
      <c r="C87" s="195" t="s">
        <v>656</v>
      </c>
      <c r="D87" s="195" t="s">
        <v>570</v>
      </c>
    </row>
    <row r="88" spans="1:4" ht="27.75" customHeight="1">
      <c r="A88" s="193" t="str">
        <f>IF((SUM(Р.2!I108:I108)&gt;=SUM(Р.2!J108:J108)),"","Неверно!")</f>
        <v/>
      </c>
      <c r="B88" s="194">
        <v>375</v>
      </c>
      <c r="C88" s="195" t="s">
        <v>657</v>
      </c>
      <c r="D88" s="195" t="s">
        <v>570</v>
      </c>
    </row>
    <row r="89" spans="1:4" ht="27.75" customHeight="1">
      <c r="A89" s="193" t="str">
        <f>IF((SUM(Р.2!I109:I109)&gt;=SUM(Р.2!J109:J109)),"","Неверно!")</f>
        <v/>
      </c>
      <c r="B89" s="194">
        <v>375</v>
      </c>
      <c r="C89" s="195" t="s">
        <v>658</v>
      </c>
      <c r="D89" s="195" t="s">
        <v>570</v>
      </c>
    </row>
    <row r="90" spans="1:4" ht="27.75" customHeight="1">
      <c r="A90" s="193" t="str">
        <f>IF((SUM(Р.2!I110:I110)&gt;=SUM(Р.2!J110:J110)),"","Неверно!")</f>
        <v/>
      </c>
      <c r="B90" s="194">
        <v>375</v>
      </c>
      <c r="C90" s="195" t="s">
        <v>659</v>
      </c>
      <c r="D90" s="195" t="s">
        <v>570</v>
      </c>
    </row>
    <row r="91" spans="1:4" ht="27.75" customHeight="1">
      <c r="A91" s="193" t="str">
        <f>IF((SUM(Р.2!I111:I111)&gt;=SUM(Р.2!J111:J111)),"","Неверно!")</f>
        <v/>
      </c>
      <c r="B91" s="194">
        <v>375</v>
      </c>
      <c r="C91" s="195" t="s">
        <v>660</v>
      </c>
      <c r="D91" s="195" t="s">
        <v>570</v>
      </c>
    </row>
    <row r="92" spans="1:4" ht="27.75" customHeight="1">
      <c r="A92" s="193" t="str">
        <f>IF((SUM(Р.2!I112:I112)&gt;=SUM(Р.2!J112:J112)),"","Неверно!")</f>
        <v/>
      </c>
      <c r="B92" s="194">
        <v>375</v>
      </c>
      <c r="C92" s="195" t="s">
        <v>661</v>
      </c>
      <c r="D92" s="195" t="s">
        <v>570</v>
      </c>
    </row>
    <row r="93" spans="1:4" ht="27.75" customHeight="1">
      <c r="A93" s="193" t="str">
        <f>IF((SUM(Р.2!I113:I113)&gt;=SUM(Р.2!J113:J113)),"","Неверно!")</f>
        <v/>
      </c>
      <c r="B93" s="194">
        <v>375</v>
      </c>
      <c r="C93" s="195" t="s">
        <v>662</v>
      </c>
      <c r="D93" s="195" t="s">
        <v>570</v>
      </c>
    </row>
    <row r="94" spans="1:4" ht="27.75" customHeight="1">
      <c r="A94" s="193" t="str">
        <f>IF((SUM(Р.2!I114:I114)&gt;=SUM(Р.2!J114:J114)),"","Неверно!")</f>
        <v/>
      </c>
      <c r="B94" s="194">
        <v>375</v>
      </c>
      <c r="C94" s="195" t="s">
        <v>663</v>
      </c>
      <c r="D94" s="195" t="s">
        <v>570</v>
      </c>
    </row>
    <row r="95" spans="1:4" ht="27.75" customHeight="1">
      <c r="A95" s="193" t="str">
        <f>IF((SUM(Р.2!I115:I115)&gt;=SUM(Р.2!J115:J115)),"","Неверно!")</f>
        <v/>
      </c>
      <c r="B95" s="194">
        <v>375</v>
      </c>
      <c r="C95" s="195" t="s">
        <v>664</v>
      </c>
      <c r="D95" s="195" t="s">
        <v>570</v>
      </c>
    </row>
    <row r="96" spans="1:4" ht="27.75" customHeight="1">
      <c r="A96" s="193" t="str">
        <f>IF((SUM(Р.2!I116:I116)&gt;=SUM(Р.2!J116:J116)),"","Неверно!")</f>
        <v/>
      </c>
      <c r="B96" s="194">
        <v>375</v>
      </c>
      <c r="C96" s="195" t="s">
        <v>665</v>
      </c>
      <c r="D96" s="195" t="s">
        <v>570</v>
      </c>
    </row>
    <row r="97" spans="1:4" ht="27.75" customHeight="1">
      <c r="A97" s="193" t="str">
        <f>IF((SUM(Р.2!I117:I117)&gt;=SUM(Р.2!J117:J117)),"","Неверно!")</f>
        <v/>
      </c>
      <c r="B97" s="194">
        <v>375</v>
      </c>
      <c r="C97" s="195" t="s">
        <v>666</v>
      </c>
      <c r="D97" s="195" t="s">
        <v>570</v>
      </c>
    </row>
    <row r="98" spans="1:4" ht="27.75" customHeight="1">
      <c r="A98" s="193" t="str">
        <f>IF((SUM(Р.2!I118:I118)&gt;=SUM(Р.2!J118:J118)),"","Неверно!")</f>
        <v/>
      </c>
      <c r="B98" s="194">
        <v>375</v>
      </c>
      <c r="C98" s="195" t="s">
        <v>667</v>
      </c>
      <c r="D98" s="195" t="s">
        <v>570</v>
      </c>
    </row>
    <row r="99" spans="1:4" ht="27.75" customHeight="1">
      <c r="A99" s="193" t="str">
        <f>IF((SUM(Р.2!I119:I119)&gt;=SUM(Р.2!J119:J119)),"","Неверно!")</f>
        <v/>
      </c>
      <c r="B99" s="194">
        <v>375</v>
      </c>
      <c r="C99" s="195" t="s">
        <v>668</v>
      </c>
      <c r="D99" s="195" t="s">
        <v>570</v>
      </c>
    </row>
    <row r="100" spans="1:4" ht="27.75" customHeight="1">
      <c r="A100" s="193" t="str">
        <f>IF((SUM(Р.2!I120:I120)&gt;=SUM(Р.2!J120:J120)),"","Неверно!")</f>
        <v/>
      </c>
      <c r="B100" s="194">
        <v>375</v>
      </c>
      <c r="C100" s="195" t="s">
        <v>669</v>
      </c>
      <c r="D100" s="195" t="s">
        <v>570</v>
      </c>
    </row>
    <row r="101" spans="1:4" ht="27.75" customHeight="1">
      <c r="A101" s="193" t="str">
        <f>IF((SUM(Р.2!I121:I121)&gt;=SUM(Р.2!J121:J121)),"","Неверно!")</f>
        <v/>
      </c>
      <c r="B101" s="194">
        <v>375</v>
      </c>
      <c r="C101" s="195" t="s">
        <v>670</v>
      </c>
      <c r="D101" s="195" t="s">
        <v>570</v>
      </c>
    </row>
    <row r="102" spans="1:4" ht="27.75" customHeight="1">
      <c r="A102" s="193" t="str">
        <f>IF((SUM(Р.2!I122:I122)&gt;=SUM(Р.2!J122:J122)),"","Неверно!")</f>
        <v/>
      </c>
      <c r="B102" s="194">
        <v>375</v>
      </c>
      <c r="C102" s="195" t="s">
        <v>671</v>
      </c>
      <c r="D102" s="195" t="s">
        <v>570</v>
      </c>
    </row>
    <row r="103" spans="1:4" ht="27.75" customHeight="1">
      <c r="A103" s="193" t="str">
        <f>IF((SUM(Р.2!I123:I123)&gt;=SUM(Р.2!J123:J123)),"","Неверно!")</f>
        <v/>
      </c>
      <c r="B103" s="194">
        <v>375</v>
      </c>
      <c r="C103" s="195" t="s">
        <v>672</v>
      </c>
      <c r="D103" s="195" t="s">
        <v>570</v>
      </c>
    </row>
    <row r="104" spans="1:4" ht="27.75" customHeight="1">
      <c r="A104" s="193" t="str">
        <f>IF((SUM(Р.2!I124:I124)&gt;=SUM(Р.2!J124:J124)),"","Неверно!")</f>
        <v/>
      </c>
      <c r="B104" s="194">
        <v>375</v>
      </c>
      <c r="C104" s="195" t="s">
        <v>673</v>
      </c>
      <c r="D104" s="195" t="s">
        <v>570</v>
      </c>
    </row>
    <row r="105" spans="1:4" ht="27.75" customHeight="1">
      <c r="A105" s="193" t="str">
        <f>IF((SUM(Р.2!I125:I125)&gt;=SUM(Р.2!J125:J125)),"","Неверно!")</f>
        <v/>
      </c>
      <c r="B105" s="194">
        <v>375</v>
      </c>
      <c r="C105" s="195" t="s">
        <v>674</v>
      </c>
      <c r="D105" s="195" t="s">
        <v>570</v>
      </c>
    </row>
    <row r="106" spans="1:4" ht="27.75" customHeight="1">
      <c r="A106" s="193" t="str">
        <f>IF((SUM(Р.2!I126:I126)&gt;=SUM(Р.2!J126:J126)),"","Неверно!")</f>
        <v/>
      </c>
      <c r="B106" s="194">
        <v>375</v>
      </c>
      <c r="C106" s="195" t="s">
        <v>675</v>
      </c>
      <c r="D106" s="195" t="s">
        <v>570</v>
      </c>
    </row>
    <row r="107" spans="1:4" ht="27.75" customHeight="1">
      <c r="A107" s="193" t="str">
        <f>IF((SUM(Р.2!I127:I127)&gt;=SUM(Р.2!J127:J127)),"","Неверно!")</f>
        <v/>
      </c>
      <c r="B107" s="194">
        <v>375</v>
      </c>
      <c r="C107" s="195" t="s">
        <v>676</v>
      </c>
      <c r="D107" s="195" t="s">
        <v>570</v>
      </c>
    </row>
    <row r="108" spans="1:4" ht="27.75" customHeight="1">
      <c r="A108" s="193" t="str">
        <f>IF((SUM(Р.2!I128:I128)&gt;=SUM(Р.2!J128:J128)),"","Неверно!")</f>
        <v/>
      </c>
      <c r="B108" s="194">
        <v>375</v>
      </c>
      <c r="C108" s="195" t="s">
        <v>677</v>
      </c>
      <c r="D108" s="195" t="s">
        <v>570</v>
      </c>
    </row>
    <row r="109" spans="1:4" ht="27.75" customHeight="1">
      <c r="A109" s="193" t="str">
        <f>IF((SUM(Р.2!I143:I143)&gt;=SUM(Р.2!J143:J143)),"","Неверно!")</f>
        <v/>
      </c>
      <c r="B109" s="194">
        <v>375</v>
      </c>
      <c r="C109" s="195" t="s">
        <v>678</v>
      </c>
      <c r="D109" s="195" t="s">
        <v>570</v>
      </c>
    </row>
    <row r="110" spans="1:4" ht="27.75" customHeight="1">
      <c r="A110" s="193" t="str">
        <f>IF((SUM(Р.2!I129:I129)&gt;=SUM(Р.2!J129:J129)),"","Неверно!")</f>
        <v/>
      </c>
      <c r="B110" s="194">
        <v>375</v>
      </c>
      <c r="C110" s="195" t="s">
        <v>679</v>
      </c>
      <c r="D110" s="195" t="s">
        <v>570</v>
      </c>
    </row>
    <row r="111" spans="1:4" ht="27.75" customHeight="1">
      <c r="A111" s="193" t="str">
        <f>IF((SUM(Р.2!I130:I130)&gt;=SUM(Р.2!J130:J130)),"","Неверно!")</f>
        <v/>
      </c>
      <c r="B111" s="194">
        <v>375</v>
      </c>
      <c r="C111" s="195" t="s">
        <v>680</v>
      </c>
      <c r="D111" s="195" t="s">
        <v>570</v>
      </c>
    </row>
    <row r="112" spans="1:4" ht="27.75" customHeight="1">
      <c r="A112" s="193" t="str">
        <f>IF((SUM(Р.2!I131:I131)&gt;=SUM(Р.2!J131:J131)),"","Неверно!")</f>
        <v/>
      </c>
      <c r="B112" s="194">
        <v>375</v>
      </c>
      <c r="C112" s="195" t="s">
        <v>681</v>
      </c>
      <c r="D112" s="195" t="s">
        <v>570</v>
      </c>
    </row>
    <row r="113" spans="1:4" ht="27.75" customHeight="1">
      <c r="A113" s="193" t="str">
        <f>IF((SUM(Р.2!I132:I132)&gt;=SUM(Р.2!J132:J132)),"","Неверно!")</f>
        <v/>
      </c>
      <c r="B113" s="194">
        <v>375</v>
      </c>
      <c r="C113" s="195" t="s">
        <v>682</v>
      </c>
      <c r="D113" s="195" t="s">
        <v>570</v>
      </c>
    </row>
    <row r="114" spans="1:4" ht="27.75" customHeight="1">
      <c r="A114" s="193" t="str">
        <f>IF((SUM(Р.2!I133:I133)&gt;=SUM(Р.2!J133:J133)),"","Неверно!")</f>
        <v/>
      </c>
      <c r="B114" s="194">
        <v>375</v>
      </c>
      <c r="C114" s="195" t="s">
        <v>683</v>
      </c>
      <c r="D114" s="195" t="s">
        <v>570</v>
      </c>
    </row>
    <row r="115" spans="1:4" ht="27.75" customHeight="1">
      <c r="A115" s="193" t="str">
        <f>IF((SUM(Р.2!I134:I134)&gt;=SUM(Р.2!J134:J134)),"","Неверно!")</f>
        <v/>
      </c>
      <c r="B115" s="194">
        <v>375</v>
      </c>
      <c r="C115" s="195" t="s">
        <v>684</v>
      </c>
      <c r="D115" s="195" t="s">
        <v>570</v>
      </c>
    </row>
    <row r="116" spans="1:4" ht="27.75" customHeight="1">
      <c r="A116" s="193" t="str">
        <f>IF((SUM(Р.2!I135:I135)&gt;=SUM(Р.2!J135:J135)),"","Неверно!")</f>
        <v/>
      </c>
      <c r="B116" s="194">
        <v>375</v>
      </c>
      <c r="C116" s="195" t="s">
        <v>685</v>
      </c>
      <c r="D116" s="195" t="s">
        <v>570</v>
      </c>
    </row>
    <row r="117" spans="1:4" ht="27.75" customHeight="1">
      <c r="A117" s="193" t="str">
        <f>IF((SUM(Р.2!I136:I136)&gt;=SUM(Р.2!J136:J136)),"","Неверно!")</f>
        <v/>
      </c>
      <c r="B117" s="194">
        <v>375</v>
      </c>
      <c r="C117" s="195" t="s">
        <v>686</v>
      </c>
      <c r="D117" s="195" t="s">
        <v>570</v>
      </c>
    </row>
    <row r="118" spans="1:4" ht="27.75" customHeight="1">
      <c r="A118" s="193" t="str">
        <f>IF((SUM(Р.2!I137:I137)&gt;=SUM(Р.2!J137:J137)),"","Неверно!")</f>
        <v/>
      </c>
      <c r="B118" s="194">
        <v>375</v>
      </c>
      <c r="C118" s="195" t="s">
        <v>687</v>
      </c>
      <c r="D118" s="195" t="s">
        <v>570</v>
      </c>
    </row>
    <row r="119" spans="1:4" ht="27.75" customHeight="1">
      <c r="A119" s="193" t="str">
        <f>IF((SUM(Р.2!I138:I138)&gt;=SUM(Р.2!J138:J138)),"","Неверно!")</f>
        <v/>
      </c>
      <c r="B119" s="194">
        <v>375</v>
      </c>
      <c r="C119" s="195" t="s">
        <v>688</v>
      </c>
      <c r="D119" s="195" t="s">
        <v>570</v>
      </c>
    </row>
    <row r="120" spans="1:4" ht="27.75" customHeight="1">
      <c r="A120" s="193" t="str">
        <f>IF((SUM(Р.2!I139:I139)&gt;=SUM(Р.2!J139:J139)),"","Неверно!")</f>
        <v/>
      </c>
      <c r="B120" s="194">
        <v>375</v>
      </c>
      <c r="C120" s="195" t="s">
        <v>689</v>
      </c>
      <c r="D120" s="195" t="s">
        <v>570</v>
      </c>
    </row>
    <row r="121" spans="1:4" ht="27.75" customHeight="1">
      <c r="A121" s="193" t="str">
        <f>IF((SUM(Р.2!I140:I140)&gt;=SUM(Р.2!J140:J140)),"","Неверно!")</f>
        <v/>
      </c>
      <c r="B121" s="194">
        <v>375</v>
      </c>
      <c r="C121" s="195" t="s">
        <v>690</v>
      </c>
      <c r="D121" s="195" t="s">
        <v>570</v>
      </c>
    </row>
    <row r="122" spans="1:4" ht="27.75" customHeight="1">
      <c r="A122" s="193" t="str">
        <f>IF((SUM(Р.2!I141:I141)&gt;=SUM(Р.2!J141:J141)),"","Неверно!")</f>
        <v/>
      </c>
      <c r="B122" s="194">
        <v>375</v>
      </c>
      <c r="C122" s="195" t="s">
        <v>691</v>
      </c>
      <c r="D122" s="195" t="s">
        <v>570</v>
      </c>
    </row>
    <row r="123" spans="1:4" ht="27.75" customHeight="1">
      <c r="A123" s="193" t="str">
        <f>IF((SUM(Р.2!I142:I142)&gt;=SUM(Р.2!J142:J142)),"","Неверно!")</f>
        <v/>
      </c>
      <c r="B123" s="194">
        <v>375</v>
      </c>
      <c r="C123" s="195" t="s">
        <v>692</v>
      </c>
      <c r="D123" s="195" t="s">
        <v>570</v>
      </c>
    </row>
    <row r="124" spans="1:4" ht="27.75" customHeight="1">
      <c r="A124" s="193" t="str">
        <f>IF((SUM(Р.2!I9:I9)&gt;=SUM(Р.2!J9:J9)),"","Неверно!")</f>
        <v/>
      </c>
      <c r="B124" s="194">
        <v>375</v>
      </c>
      <c r="C124" s="195" t="s">
        <v>693</v>
      </c>
      <c r="D124" s="195" t="s">
        <v>570</v>
      </c>
    </row>
    <row r="125" spans="1:4" ht="27.75" customHeight="1">
      <c r="A125" s="193" t="str">
        <f>IF((SUM(Р.2!I144:I144)&gt;=SUM(Р.2!J144:J144)),"","Неверно!")</f>
        <v/>
      </c>
      <c r="B125" s="194">
        <v>375</v>
      </c>
      <c r="C125" s="195" t="s">
        <v>694</v>
      </c>
      <c r="D125" s="195" t="s">
        <v>570</v>
      </c>
    </row>
    <row r="126" spans="1:4" ht="27.75" customHeight="1">
      <c r="A126" s="193" t="str">
        <f>IF((SUM(Р.2!I145:I145)&gt;=SUM(Р.2!J145:J145)),"","Неверно!")</f>
        <v/>
      </c>
      <c r="B126" s="194">
        <v>375</v>
      </c>
      <c r="C126" s="195" t="s">
        <v>695</v>
      </c>
      <c r="D126" s="195" t="s">
        <v>570</v>
      </c>
    </row>
    <row r="127" spans="1:4" ht="27.75" customHeight="1">
      <c r="A127" s="193" t="str">
        <f>IF((SUM(Р.2!I146:I146)&gt;=SUM(Р.2!J146:J146)),"","Неверно!")</f>
        <v/>
      </c>
      <c r="B127" s="194">
        <v>375</v>
      </c>
      <c r="C127" s="195" t="s">
        <v>696</v>
      </c>
      <c r="D127" s="195" t="s">
        <v>570</v>
      </c>
    </row>
    <row r="128" spans="1:4" ht="27.75" customHeight="1">
      <c r="A128" s="193" t="str">
        <f>IF((SUM(Р.2!I147:I147)&gt;=SUM(Р.2!J147:J147)),"","Неверно!")</f>
        <v/>
      </c>
      <c r="B128" s="194">
        <v>375</v>
      </c>
      <c r="C128" s="195" t="s">
        <v>697</v>
      </c>
      <c r="D128" s="195" t="s">
        <v>570</v>
      </c>
    </row>
    <row r="129" spans="1:4" ht="27.75" customHeight="1">
      <c r="A129" s="193" t="str">
        <f>IF((SUM(Р.2!I10:I10)&gt;=SUM(Р.2!J10:J10)),"","Неверно!")</f>
        <v/>
      </c>
      <c r="B129" s="194">
        <v>375</v>
      </c>
      <c r="C129" s="195" t="s">
        <v>115</v>
      </c>
      <c r="D129" s="195" t="s">
        <v>570</v>
      </c>
    </row>
    <row r="130" spans="1:4" ht="27.75" customHeight="1">
      <c r="A130" s="193" t="str">
        <f>IF((SUM(Р.2!I148:I148)&gt;=SUM(Р.2!J148:J148)),"","Неверно!")</f>
        <v/>
      </c>
      <c r="B130" s="194">
        <v>375</v>
      </c>
      <c r="C130" s="195" t="s">
        <v>116</v>
      </c>
      <c r="D130" s="195" t="s">
        <v>570</v>
      </c>
    </row>
    <row r="131" spans="1:4" ht="27.75" customHeight="1">
      <c r="A131" s="193" t="str">
        <f>IF((SUM(Р.2!I11:I11)&gt;=SUM(Р.2!J11:J11)),"","Неверно!")</f>
        <v/>
      </c>
      <c r="B131" s="194">
        <v>375</v>
      </c>
      <c r="C131" s="195" t="s">
        <v>117</v>
      </c>
      <c r="D131" s="195" t="s">
        <v>570</v>
      </c>
    </row>
    <row r="132" spans="1:4" ht="27.75" customHeight="1">
      <c r="A132" s="193" t="str">
        <f>IF((SUM(Р.2!I149:I149)&gt;=SUM(Р.2!J149:J149)),"","Неверно!")</f>
        <v/>
      </c>
      <c r="B132" s="194">
        <v>375</v>
      </c>
      <c r="C132" s="195" t="s">
        <v>118</v>
      </c>
      <c r="D132" s="195" t="s">
        <v>570</v>
      </c>
    </row>
    <row r="133" spans="1:4" ht="27.75" customHeight="1">
      <c r="A133" s="193" t="str">
        <f>IF((SUM(Р.2!I150:I150)&gt;=SUM(Р.2!J150:J150)),"","Неверно!")</f>
        <v/>
      </c>
      <c r="B133" s="194">
        <v>375</v>
      </c>
      <c r="C133" s="195" t="s">
        <v>119</v>
      </c>
      <c r="D133" s="195" t="s">
        <v>570</v>
      </c>
    </row>
    <row r="134" spans="1:4" ht="27.75" customHeight="1">
      <c r="A134" s="193" t="str">
        <f>IF((SUM(Р.2!I151:I151)&gt;=SUM(Р.2!J151:J151)),"","Неверно!")</f>
        <v/>
      </c>
      <c r="B134" s="194">
        <v>375</v>
      </c>
      <c r="C134" s="195" t="s">
        <v>120</v>
      </c>
      <c r="D134" s="195" t="s">
        <v>570</v>
      </c>
    </row>
    <row r="135" spans="1:4" ht="27.75" customHeight="1">
      <c r="A135" s="193" t="str">
        <f>IF((SUM(Р.2!I152:I152)&gt;=SUM(Р.2!J152:J152)),"","Неверно!")</f>
        <v/>
      </c>
      <c r="B135" s="194">
        <v>375</v>
      </c>
      <c r="C135" s="195" t="s">
        <v>121</v>
      </c>
      <c r="D135" s="195" t="s">
        <v>570</v>
      </c>
    </row>
    <row r="136" spans="1:4" ht="27.75" customHeight="1">
      <c r="A136" s="193" t="str">
        <f>IF((SUM(Р.2!I153:I153)&gt;=SUM(Р.2!J153:J153)),"","Неверно!")</f>
        <v/>
      </c>
      <c r="B136" s="194">
        <v>375</v>
      </c>
      <c r="C136" s="195" t="s">
        <v>122</v>
      </c>
      <c r="D136" s="195" t="s">
        <v>570</v>
      </c>
    </row>
    <row r="137" spans="1:4" ht="27.75" customHeight="1">
      <c r="A137" s="193" t="str">
        <f>IF((SUM(Р.2!I154:I154)&gt;=SUM(Р.2!J154:J154)),"","Неверно!")</f>
        <v/>
      </c>
      <c r="B137" s="194">
        <v>375</v>
      </c>
      <c r="C137" s="195" t="s">
        <v>123</v>
      </c>
      <c r="D137" s="195" t="s">
        <v>570</v>
      </c>
    </row>
    <row r="138" spans="1:4" ht="27.75" customHeight="1">
      <c r="A138" s="193" t="str">
        <f>IF((SUM(Р.2!I155:I155)&gt;=SUM(Р.2!J155:J155)),"","Неверно!")</f>
        <v/>
      </c>
      <c r="B138" s="194">
        <v>375</v>
      </c>
      <c r="C138" s="195" t="s">
        <v>124</v>
      </c>
      <c r="D138" s="195" t="s">
        <v>570</v>
      </c>
    </row>
    <row r="139" spans="1:4" ht="27.75" customHeight="1">
      <c r="A139" s="193" t="str">
        <f>IF((SUM(Р.2!I12:I12)&gt;=SUM(Р.2!J12:J12)),"","Неверно!")</f>
        <v/>
      </c>
      <c r="B139" s="194">
        <v>375</v>
      </c>
      <c r="C139" s="195" t="s">
        <v>125</v>
      </c>
      <c r="D139" s="195" t="s">
        <v>570</v>
      </c>
    </row>
    <row r="140" spans="1:4" ht="27.75" customHeight="1">
      <c r="A140" s="193" t="str">
        <f>IF((SUM(Р.2!I13:I13)&gt;=SUM(Р.2!J13:J13)),"","Неверно!")</f>
        <v/>
      </c>
      <c r="B140" s="194">
        <v>375</v>
      </c>
      <c r="C140" s="195" t="s">
        <v>126</v>
      </c>
      <c r="D140" s="195" t="s">
        <v>570</v>
      </c>
    </row>
    <row r="141" spans="1:4" ht="27.75" customHeight="1">
      <c r="A141" s="193" t="str">
        <f>IF((SUM(Р.2!I14:I14)&gt;=SUM(Р.2!J14:J14)),"","Неверно!")</f>
        <v/>
      </c>
      <c r="B141" s="194">
        <v>375</v>
      </c>
      <c r="C141" s="195" t="s">
        <v>127</v>
      </c>
      <c r="D141" s="195" t="s">
        <v>570</v>
      </c>
    </row>
    <row r="142" spans="1:4" ht="27.75" customHeight="1">
      <c r="A142" s="193" t="str">
        <f>IF((SUM(Р.2!I15:I15)&gt;=SUM(Р.2!J15:J15)),"","Неверно!")</f>
        <v/>
      </c>
      <c r="B142" s="194">
        <v>375</v>
      </c>
      <c r="C142" s="195" t="s">
        <v>128</v>
      </c>
      <c r="D142" s="195" t="s">
        <v>570</v>
      </c>
    </row>
    <row r="143" spans="1:4" ht="27.75" customHeight="1">
      <c r="A143" s="193" t="str">
        <f>IF((SUM(Р.2!I16:I16)&gt;=SUM(Р.2!J16:J16)),"","Неверно!")</f>
        <v/>
      </c>
      <c r="B143" s="194">
        <v>375</v>
      </c>
      <c r="C143" s="195" t="s">
        <v>129</v>
      </c>
      <c r="D143" s="195" t="s">
        <v>570</v>
      </c>
    </row>
    <row r="144" spans="1:4" ht="27.75" customHeight="1">
      <c r="A144" s="193" t="str">
        <f>IF((SUM(Р.2!I17:I17)&gt;=SUM(Р.2!J17:J17)),"","Неверно!")</f>
        <v/>
      </c>
      <c r="B144" s="194">
        <v>375</v>
      </c>
      <c r="C144" s="195" t="s">
        <v>130</v>
      </c>
      <c r="D144" s="195" t="s">
        <v>570</v>
      </c>
    </row>
    <row r="145" spans="1:4" ht="27.75" customHeight="1">
      <c r="A145" s="193" t="str">
        <f>IF((SUM(Р.2!I18:I18)&gt;=SUM(Р.2!J18:J18)),"","Неверно!")</f>
        <v/>
      </c>
      <c r="B145" s="194">
        <v>375</v>
      </c>
      <c r="C145" s="195" t="s">
        <v>131</v>
      </c>
      <c r="D145" s="195" t="s">
        <v>570</v>
      </c>
    </row>
    <row r="146" spans="1:4" ht="27.75" customHeight="1">
      <c r="A146" s="193" t="str">
        <f>IF((SUM(Р.2!I19:I19)&gt;=SUM(Р.2!J19:J19)),"","Неверно!")</f>
        <v/>
      </c>
      <c r="B146" s="194">
        <v>375</v>
      </c>
      <c r="C146" s="195" t="s">
        <v>132</v>
      </c>
      <c r="D146" s="195" t="s">
        <v>570</v>
      </c>
    </row>
    <row r="147" spans="1:4" ht="27.75" customHeight="1">
      <c r="A147" s="193" t="str">
        <f>IF((SUM(Р.2!I20:I20)&gt;=SUM(Р.2!J20:J20)),"","Неверно!")</f>
        <v/>
      </c>
      <c r="B147" s="194">
        <v>375</v>
      </c>
      <c r="C147" s="195" t="s">
        <v>133</v>
      </c>
      <c r="D147" s="195" t="s">
        <v>570</v>
      </c>
    </row>
    <row r="148" spans="1:4" ht="27.75" customHeight="1">
      <c r="A148" s="193" t="str">
        <f>IF((SUM(Р.2!I21:I21)&gt;=SUM(Р.2!J21:J21)),"","Неверно!")</f>
        <v/>
      </c>
      <c r="B148" s="194">
        <v>375</v>
      </c>
      <c r="C148" s="195" t="s">
        <v>134</v>
      </c>
      <c r="D148" s="195" t="s">
        <v>570</v>
      </c>
    </row>
    <row r="149" spans="1:4" ht="27.75" customHeight="1">
      <c r="A149" s="193" t="str">
        <f>IF((SUM(Р.2!I22:I22)&gt;=SUM(Р.2!J22:J22)),"","Неверно!")</f>
        <v/>
      </c>
      <c r="B149" s="194">
        <v>375</v>
      </c>
      <c r="C149" s="195" t="s">
        <v>135</v>
      </c>
      <c r="D149" s="195" t="s">
        <v>570</v>
      </c>
    </row>
    <row r="150" spans="1:4" ht="27.75" customHeight="1">
      <c r="A150" s="193" t="str">
        <f>IF((SUM(Р.2!I23:I23)&gt;=SUM(Р.2!J23:J23)),"","Неверно!")</f>
        <v/>
      </c>
      <c r="B150" s="194">
        <v>375</v>
      </c>
      <c r="C150" s="195" t="s">
        <v>136</v>
      </c>
      <c r="D150" s="195" t="s">
        <v>570</v>
      </c>
    </row>
    <row r="151" spans="1:4" ht="27.75" customHeight="1">
      <c r="A151" s="193" t="str">
        <f>IF((SUM(Р.2!I24:I24)&gt;=SUM(Р.2!J24:J24)),"","Неверно!")</f>
        <v/>
      </c>
      <c r="B151" s="194">
        <v>375</v>
      </c>
      <c r="C151" s="195" t="s">
        <v>137</v>
      </c>
      <c r="D151" s="195" t="s">
        <v>570</v>
      </c>
    </row>
    <row r="152" spans="1:4" ht="27.75" customHeight="1">
      <c r="A152" s="193" t="str">
        <f>IF((SUM(Р.2!I177:I177)&gt;=SUM(Р.2!J177:J177)),"","Неверно!")</f>
        <v/>
      </c>
      <c r="B152" s="194">
        <v>376</v>
      </c>
      <c r="C152" s="195" t="s">
        <v>138</v>
      </c>
      <c r="D152" s="195" t="s">
        <v>570</v>
      </c>
    </row>
    <row r="153" spans="1:4" ht="27.75" customHeight="1">
      <c r="A153" s="193" t="str">
        <f>IF((SUM(Р.2!I178:I178)&gt;=SUM(Р.2!J178:J178)),"","Неверно!")</f>
        <v/>
      </c>
      <c r="B153" s="194">
        <v>376</v>
      </c>
      <c r="C153" s="195" t="s">
        <v>139</v>
      </c>
      <c r="D153" s="195" t="s">
        <v>570</v>
      </c>
    </row>
    <row r="154" spans="1:4" ht="27.75" customHeight="1">
      <c r="A154" s="193" t="str">
        <f>IF((SUM(Р.2!I179:I179)&gt;=SUM(Р.2!J179:J179)),"","Неверно!")</f>
        <v/>
      </c>
      <c r="B154" s="194">
        <v>376</v>
      </c>
      <c r="C154" s="195" t="s">
        <v>140</v>
      </c>
      <c r="D154" s="195" t="s">
        <v>570</v>
      </c>
    </row>
    <row r="155" spans="1:4" ht="27.75" customHeight="1">
      <c r="A155" s="193" t="str">
        <f>IF((SUM(Р.2!I180:I180)&gt;=SUM(Р.2!J180:J180)),"","Неверно!")</f>
        <v/>
      </c>
      <c r="B155" s="194">
        <v>376</v>
      </c>
      <c r="C155" s="195" t="s">
        <v>141</v>
      </c>
      <c r="D155" s="195" t="s">
        <v>570</v>
      </c>
    </row>
    <row r="156" spans="1:4" ht="27.75" customHeight="1">
      <c r="A156" s="193" t="str">
        <f>IF((SUM(Р.2!I181:I181)&gt;=SUM(Р.2!J181:J181)),"","Неверно!")</f>
        <v/>
      </c>
      <c r="B156" s="194">
        <v>376</v>
      </c>
      <c r="C156" s="195" t="s">
        <v>146</v>
      </c>
      <c r="D156" s="195" t="s">
        <v>570</v>
      </c>
    </row>
    <row r="157" spans="1:4" ht="27.75" customHeight="1">
      <c r="A157" s="193" t="str">
        <f>IF((SUM(Р.2!I182:I182)&gt;=SUM(Р.2!J182:J182)),"","Неверно!")</f>
        <v/>
      </c>
      <c r="B157" s="194">
        <v>376</v>
      </c>
      <c r="C157" s="195" t="s">
        <v>147</v>
      </c>
      <c r="D157" s="195" t="s">
        <v>570</v>
      </c>
    </row>
    <row r="158" spans="1:4" ht="27.75" customHeight="1">
      <c r="A158" s="193" t="str">
        <f>IF((SUM(Р.2!I183:I183)&gt;=SUM(Р.2!J183:J183)),"","Неверно!")</f>
        <v/>
      </c>
      <c r="B158" s="194">
        <v>376</v>
      </c>
      <c r="C158" s="195" t="s">
        <v>143</v>
      </c>
      <c r="D158" s="195" t="s">
        <v>570</v>
      </c>
    </row>
    <row r="159" spans="1:4" ht="27.75" customHeight="1">
      <c r="A159" s="193" t="str">
        <f>IF((SUM(Р.2!I184:I184)&gt;=SUM(Р.2!J184:J184)),"","Неверно!")</f>
        <v/>
      </c>
      <c r="B159" s="194">
        <v>376</v>
      </c>
      <c r="C159" s="195" t="s">
        <v>144</v>
      </c>
      <c r="D159" s="195" t="s">
        <v>570</v>
      </c>
    </row>
    <row r="160" spans="1:4" ht="27.75" customHeight="1">
      <c r="A160" s="193" t="str">
        <f>IF((SUM(Р.2!I185:I185)&gt;=SUM(Р.2!J185:J185)),"","Неверно!")</f>
        <v/>
      </c>
      <c r="B160" s="194">
        <v>376</v>
      </c>
      <c r="C160" s="195" t="s">
        <v>145</v>
      </c>
      <c r="D160" s="195" t="s">
        <v>570</v>
      </c>
    </row>
    <row r="161" spans="1:4" ht="27.75" customHeight="1">
      <c r="A161" s="193" t="str">
        <f>IF((SUM(Р.2!I186:I186)&gt;=SUM(Р.2!J186:J186)),"","Неверно!")</f>
        <v/>
      </c>
      <c r="B161" s="194">
        <v>376</v>
      </c>
      <c r="C161" s="195" t="s">
        <v>148</v>
      </c>
      <c r="D161" s="195" t="s">
        <v>570</v>
      </c>
    </row>
    <row r="162" spans="1:4" ht="27.75" customHeight="1">
      <c r="A162" s="193" t="str">
        <f>IF((SUM(Р.2!I187:I187)&gt;=SUM(Р.2!J187:J187)),"","Неверно!")</f>
        <v/>
      </c>
      <c r="B162" s="194">
        <v>376</v>
      </c>
      <c r="C162" s="195" t="s">
        <v>149</v>
      </c>
      <c r="D162" s="195" t="s">
        <v>570</v>
      </c>
    </row>
    <row r="163" spans="1:4" ht="27.75" customHeight="1">
      <c r="A163" s="193" t="str">
        <f>IF((SUM(Р.2!I188:I188)&gt;=SUM(Р.2!J188:J188)),"","Неверно!")</f>
        <v/>
      </c>
      <c r="B163" s="194">
        <v>376</v>
      </c>
      <c r="C163" s="195" t="s">
        <v>150</v>
      </c>
      <c r="D163" s="195" t="s">
        <v>570</v>
      </c>
    </row>
    <row r="164" spans="1:4" ht="27.75" customHeight="1">
      <c r="A164" s="193" t="str">
        <f>IF((SUM(Р.2!I189:I189)&gt;=SUM(Р.2!J189:J189)),"","Неверно!")</f>
        <v/>
      </c>
      <c r="B164" s="194">
        <v>376</v>
      </c>
      <c r="C164" s="195" t="s">
        <v>151</v>
      </c>
      <c r="D164" s="195" t="s">
        <v>570</v>
      </c>
    </row>
    <row r="165" spans="1:4" ht="27.75" customHeight="1">
      <c r="A165" s="193" t="str">
        <f>IF((SUM(Р.2!I190:I190)&gt;=SUM(Р.2!J190:J190)),"","Неверно!")</f>
        <v/>
      </c>
      <c r="B165" s="194">
        <v>376</v>
      </c>
      <c r="C165" s="195" t="s">
        <v>152</v>
      </c>
      <c r="D165" s="195" t="s">
        <v>570</v>
      </c>
    </row>
    <row r="166" spans="1:4" ht="27.75" customHeight="1">
      <c r="A166" s="193" t="str">
        <f>IF((SUM(Р.2!I192:I192)&gt;=SUM(Р.2!J192:J192)),"","Неверно!")</f>
        <v/>
      </c>
      <c r="B166" s="194">
        <v>377</v>
      </c>
      <c r="C166" s="195" t="s">
        <v>153</v>
      </c>
      <c r="D166" s="195" t="s">
        <v>570</v>
      </c>
    </row>
    <row r="167" spans="1:4" ht="27.75" customHeight="1">
      <c r="A167" s="193" t="str">
        <f>IF((SUM(Р.2!I193:I193)&gt;=SUM(Р.2!J193:J193)),"","Неверно!")</f>
        <v/>
      </c>
      <c r="B167" s="194">
        <v>377</v>
      </c>
      <c r="C167" s="195" t="s">
        <v>154</v>
      </c>
      <c r="D167" s="195" t="s">
        <v>570</v>
      </c>
    </row>
    <row r="168" spans="1:4" ht="27.75" customHeight="1">
      <c r="A168" s="193" t="str">
        <f>IF((SUM(Р.2!I194:I194)&gt;=SUM(Р.2!J194:J194)),"","Неверно!")</f>
        <v/>
      </c>
      <c r="B168" s="194">
        <v>377</v>
      </c>
      <c r="C168" s="195" t="s">
        <v>155</v>
      </c>
      <c r="D168" s="195" t="s">
        <v>570</v>
      </c>
    </row>
  </sheetData>
  <autoFilter ref="A1:D1"/>
  <phoneticPr fontId="3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</vt:lpstr>
      <vt:lpstr>Р.1</vt:lpstr>
      <vt:lpstr>Справка</vt:lpstr>
      <vt:lpstr>Р.2</vt:lpstr>
      <vt:lpstr>Р.3</vt:lpstr>
      <vt:lpstr>Р.4,Р.5</vt:lpstr>
      <vt:lpstr>Р.6</vt:lpstr>
      <vt:lpstr>ФЛК (обязательный)</vt:lpstr>
      <vt:lpstr>ФЛК (информационный)</vt:lpstr>
      <vt:lpstr>Списки</vt:lpstr>
      <vt:lpstr>'ФЛК (обязательный)'!Заголовки_для_печати</vt:lpstr>
      <vt:lpstr>Коды_периодов</vt:lpstr>
      <vt:lpstr>Коды_судов</vt:lpstr>
      <vt:lpstr>Р.6!Область_печати</vt:lpstr>
      <vt:lpstr>Списки!Область_печати</vt:lpstr>
      <vt:lpstr>Титул!Область_печати</vt:lpstr>
      <vt:lpstr>Отчетные_периоды</vt:lpstr>
      <vt:lpstr>Суды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Maznev Viktor</dc:creator>
  <cp:lastModifiedBy>Аполь Любовь Сергеевна</cp:lastModifiedBy>
  <cp:lastPrinted>2017-04-17T10:18:17Z</cp:lastPrinted>
  <dcterms:created xsi:type="dcterms:W3CDTF">2008-02-21T14:46:54Z</dcterms:created>
  <dcterms:modified xsi:type="dcterms:W3CDTF">2019-08-27T09:13:52Z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5QDWNVV75KEN-1188-246</vt:lpwstr>
  </property>
  <property fmtid="{D5CDD505-2E9C-101B-9397-08002B2CF9AE}" pid="3" name="_dlc_DocIdItemGuid">
    <vt:lpwstr>31bde365-72f7-42e5-9b65-390a697a1656</vt:lpwstr>
  </property>
  <property fmtid="{D5CDD505-2E9C-101B-9397-08002B2CF9AE}" pid="4" name="_dlc_DocIdUrl">
    <vt:lpwstr>https://alfa.arbitr.ru/KAU/_layouts/DocIdRedir.aspx?ID=5QDWNVV75KEN-1188-246, 5QDWNVV75KEN-1188-246</vt:lpwstr>
  </property>
</Properties>
</file>